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rain\Desktop\Brain Technologies\Giovanni Guida\BOM EVERGRIN\"/>
    </mc:Choice>
  </mc:AlternateContent>
  <bookViews>
    <workbookView xWindow="0" yWindow="0" windowWidth="11496" windowHeight="8580"/>
  </bookViews>
  <sheets>
    <sheet name="Electronic Components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1" i="1" l="1"/>
  <c r="I91" i="1"/>
  <c r="I80" i="1" l="1"/>
  <c r="I83" i="1"/>
  <c r="I84" i="1"/>
  <c r="I85" i="1"/>
  <c r="I86" i="1"/>
  <c r="I87" i="1"/>
  <c r="I88" i="1"/>
  <c r="I89" i="1"/>
  <c r="I90" i="1"/>
  <c r="I92" i="1"/>
  <c r="I72" i="1"/>
  <c r="I73" i="1"/>
  <c r="I74" i="1"/>
  <c r="I75" i="1"/>
  <c r="I76" i="1"/>
  <c r="I77" i="1"/>
  <c r="I78" i="1"/>
  <c r="I79" i="1"/>
  <c r="I82" i="1"/>
  <c r="I63" i="1"/>
  <c r="I64" i="1"/>
  <c r="I65" i="1"/>
  <c r="I66" i="1"/>
  <c r="I67" i="1"/>
  <c r="I68" i="1"/>
  <c r="I69" i="1"/>
  <c r="I70" i="1"/>
  <c r="I71" i="1"/>
  <c r="I59" i="1"/>
  <c r="I60" i="1"/>
  <c r="I61" i="1"/>
  <c r="I62" i="1"/>
  <c r="I50" i="1"/>
  <c r="I51" i="1"/>
  <c r="I52" i="1"/>
  <c r="I53" i="1"/>
  <c r="I54" i="1"/>
  <c r="I55" i="1"/>
  <c r="I56" i="1"/>
  <c r="I57" i="1"/>
  <c r="I58" i="1"/>
  <c r="I43" i="1"/>
  <c r="I44" i="1"/>
  <c r="I45" i="1"/>
  <c r="I46" i="1"/>
  <c r="I47" i="1"/>
  <c r="I48" i="1"/>
  <c r="I49" i="1"/>
  <c r="I39" i="1" l="1"/>
  <c r="I40" i="1"/>
  <c r="I41" i="1"/>
  <c r="I42" i="1"/>
  <c r="I27" i="1"/>
  <c r="I28" i="1"/>
  <c r="I29" i="1"/>
  <c r="I30" i="1"/>
  <c r="I31" i="1"/>
  <c r="I32" i="1"/>
  <c r="I33" i="1"/>
  <c r="I34" i="1"/>
  <c r="I35" i="1"/>
  <c r="I36" i="1"/>
  <c r="I37" i="1"/>
  <c r="I38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8" i="1"/>
  <c r="I9" i="1"/>
  <c r="I10" i="1"/>
  <c r="I11" i="1"/>
  <c r="I12" i="1"/>
  <c r="I13" i="1"/>
  <c r="I5" i="1"/>
  <c r="I6" i="1"/>
  <c r="I7" i="1"/>
  <c r="I3" i="1"/>
  <c r="I4" i="1"/>
  <c r="I2" i="1"/>
  <c r="I93" i="1" l="1"/>
</calcChain>
</file>

<file path=xl/sharedStrings.xml><?xml version="1.0" encoding="utf-8"?>
<sst xmlns="http://schemas.openxmlformats.org/spreadsheetml/2006/main" count="611" uniqueCount="271">
  <si>
    <t>€/Pz</t>
  </si>
  <si>
    <t>Aptiv</t>
  </si>
  <si>
    <t>HV RCS890 SI</t>
  </si>
  <si>
    <t>829-35254402</t>
  </si>
  <si>
    <t>PC.3_HV Battery Connector, Receptacle, 35 to 70 mm^2</t>
  </si>
  <si>
    <t>829-35254366</t>
  </si>
  <si>
    <t>PC.3_HV Battery Connector, Right angle plug, 35 to 70 mm^2</t>
  </si>
  <si>
    <t>HV RCS890 SB RV 3 WAY</t>
  </si>
  <si>
    <t>829-35310180</t>
  </si>
  <si>
    <t>829-33272670</t>
  </si>
  <si>
    <t>PC.7_Motor Connector, Receptacle, 16 to 70 mm^2</t>
  </si>
  <si>
    <t>PC.7_Motor Connector, Right angle plug, 16 to 70 mm^2</t>
  </si>
  <si>
    <t>TE Connectivity</t>
  </si>
  <si>
    <t>HVA 280</t>
  </si>
  <si>
    <t>Bussmann / Eaton</t>
  </si>
  <si>
    <t>0297002.WXT</t>
  </si>
  <si>
    <t>576-0297002.WXT</t>
  </si>
  <si>
    <t>0297003.WXT</t>
  </si>
  <si>
    <t>0297005.WXT</t>
  </si>
  <si>
    <t>0297010.WXT</t>
  </si>
  <si>
    <t>0297020.WXT</t>
  </si>
  <si>
    <t>0297030.WXT</t>
  </si>
  <si>
    <t>576-0297003.WXT</t>
  </si>
  <si>
    <t>576-0297005.WXT</t>
  </si>
  <si>
    <t>576-0297010.WXT</t>
  </si>
  <si>
    <t>576-0297020.WXT</t>
  </si>
  <si>
    <t>Littlefuse</t>
  </si>
  <si>
    <t>TE Connectivity / Raychem</t>
  </si>
  <si>
    <t>EV200A1ANA</t>
  </si>
  <si>
    <t>655-EV200A1ANA</t>
  </si>
  <si>
    <t>571-2103124-2</t>
  </si>
  <si>
    <t>Keystone Electronics</t>
  </si>
  <si>
    <t>3568-15</t>
  </si>
  <si>
    <t>534-3568-15</t>
  </si>
  <si>
    <t>PCB Fuse Socket</t>
  </si>
  <si>
    <t>JB3816-2</t>
  </si>
  <si>
    <t>504-JB3816-2</t>
  </si>
  <si>
    <t>Schurter</t>
  </si>
  <si>
    <t>0751.0506</t>
  </si>
  <si>
    <t>693-0751.0506</t>
  </si>
  <si>
    <t>0853.1251</t>
  </si>
  <si>
    <t>693-0853.1251</t>
  </si>
  <si>
    <t>Song Chuan</t>
  </si>
  <si>
    <t>896H-1CH-C-001-12VDC</t>
  </si>
  <si>
    <t>893-896H1CHC00112</t>
  </si>
  <si>
    <t>PCB Relay</t>
  </si>
  <si>
    <t>G6DN-1A DC12</t>
  </si>
  <si>
    <t>653-G6DN1ADC12</t>
  </si>
  <si>
    <t>Omron Electronics</t>
  </si>
  <si>
    <t>G2RG-2A-X DC12</t>
  </si>
  <si>
    <t>653-G2RG-2A-XDC12</t>
  </si>
  <si>
    <t>Molex</t>
  </si>
  <si>
    <t xml:space="preserve">
87427-0242</t>
  </si>
  <si>
    <t>538-87427-0242</t>
  </si>
  <si>
    <t>PCB Signal Connector, 2 positions, male</t>
  </si>
  <si>
    <t>39-01-2020</t>
  </si>
  <si>
    <t>538-39-01-2020</t>
  </si>
  <si>
    <t>PCB Signal Connector, 2 positions, female</t>
  </si>
  <si>
    <t>45750-3112</t>
  </si>
  <si>
    <t>538-45750-3112</t>
  </si>
  <si>
    <t>PCB female pin for signal connectors</t>
  </si>
  <si>
    <t>829-35304635</t>
  </si>
  <si>
    <t>RCS 890 female terminal silver version 35 - 50 mm²</t>
  </si>
  <si>
    <t>RCS 890 single wire seal &amp; retainer 35 - 40 mm²</t>
  </si>
  <si>
    <t>829-33272561</t>
  </si>
  <si>
    <t>RCS 890 3-way half clamp</t>
  </si>
  <si>
    <t>571-1587828-3</t>
  </si>
  <si>
    <t>Inner Ferrule</t>
  </si>
  <si>
    <t>Outer Ferrule</t>
  </si>
  <si>
    <t>1587829-3</t>
  </si>
  <si>
    <t>571-1587829-3</t>
  </si>
  <si>
    <t>Cable Seal Retainer</t>
  </si>
  <si>
    <t>571-2103124-4</t>
  </si>
  <si>
    <t>Link to Order</t>
  </si>
  <si>
    <t>Link to order</t>
  </si>
  <si>
    <t xml:space="preserve">Link to order </t>
  </si>
  <si>
    <t>wire 1mm2 black color 100m</t>
  </si>
  <si>
    <t>wire 0.5mm2 black color 100m</t>
  </si>
  <si>
    <t>wire 0.5mm2 red color 100m</t>
  </si>
  <si>
    <t>wire 1mm2 red  color 100m</t>
  </si>
  <si>
    <t>wire 1mm2 green color 100m</t>
  </si>
  <si>
    <t>wire 1mm2 blue color 100m</t>
  </si>
  <si>
    <t>Faston crimp blade female 4mm2</t>
  </si>
  <si>
    <t>Faston crimp blade male 4mm2</t>
  </si>
  <si>
    <t>ring terminal crimp 35mm2</t>
  </si>
  <si>
    <t>ring terminal crimp 1mm2 (red)</t>
  </si>
  <si>
    <t>ring terminal crimp 6mm2(yellow)</t>
  </si>
  <si>
    <t>Crimp butt joint 4mm2</t>
  </si>
  <si>
    <t>Crimp butt joint 1mm2</t>
  </si>
  <si>
    <t>Crimp butt joint 0.5mm2</t>
  </si>
  <si>
    <t xml:space="preserve">mammut screw terminal </t>
  </si>
  <si>
    <t>Wire cutter (TBD Check if already available)</t>
  </si>
  <si>
    <t>Wire scissors (TBD Check if already available)</t>
  </si>
  <si>
    <t>Liquid Heater Pump</t>
  </si>
  <si>
    <t>DS5008-120500</t>
  </si>
  <si>
    <t>DESUN</t>
  </si>
  <si>
    <t>VVKB_Heater</t>
  </si>
  <si>
    <t>Titan-P6 Winter Car Heater</t>
  </si>
  <si>
    <t>VVKB</t>
  </si>
  <si>
    <t>wire 6mm2 black color 50m</t>
  </si>
  <si>
    <t>wire 6mm2 red color 50m</t>
  </si>
  <si>
    <t>wire 4mm2 black color 50m</t>
  </si>
  <si>
    <t>wire 4mm2 red color 50m</t>
  </si>
  <si>
    <t>wire 0.5mm2 white color 100m</t>
  </si>
  <si>
    <t>wire 0.5mm2 orange color 100m</t>
  </si>
  <si>
    <t>Hella UP28</t>
  </si>
  <si>
    <t>8TG-009-428-087</t>
  </si>
  <si>
    <t>Hella</t>
  </si>
  <si>
    <t>Vacuum Pump</t>
  </si>
  <si>
    <t>RCS890 female terminal silver-plated 35 mm²</t>
  </si>
  <si>
    <t>829-35082415</t>
  </si>
  <si>
    <t>Outer ferrule 35 mm²</t>
  </si>
  <si>
    <t>Recovery shield assembly 35 mm²</t>
  </si>
  <si>
    <t>829-35084603</t>
  </si>
  <si>
    <t>Single wire seal &amp; retainer 35 mm²</t>
  </si>
  <si>
    <t>829-35084610</t>
  </si>
  <si>
    <t>RCS 800 male bus bar terminal silver</t>
  </si>
  <si>
    <t>HV RCS890 SI SW</t>
  </si>
  <si>
    <t xml:space="preserve">
649-F132210</t>
  </si>
  <si>
    <t>521-2731</t>
  </si>
  <si>
    <t>Junction stud</t>
  </si>
  <si>
    <t>JB3816-3</t>
  </si>
  <si>
    <t>504-JB3816-3</t>
  </si>
  <si>
    <t>HVA280 Header Connector, B key</t>
  </si>
  <si>
    <t>HVA280 Plug Connector, B key</t>
  </si>
  <si>
    <t>HVA280 Header Connector, D key</t>
  </si>
  <si>
    <t>HVA280 Plug Connector, D key</t>
  </si>
  <si>
    <t>571-4-2103177-2</t>
  </si>
  <si>
    <t>571-4-2103177-4</t>
  </si>
  <si>
    <t>571-2-2141598-2</t>
  </si>
  <si>
    <t>2-2141598-2</t>
  </si>
  <si>
    <t>Header, Tab2.8X.0.8 Contact</t>
  </si>
  <si>
    <t>1-968853-3</t>
  </si>
  <si>
    <t>Plug, 2.8 Contact</t>
  </si>
  <si>
    <t>1587828-3</t>
  </si>
  <si>
    <t>571-1-968853-3-LP</t>
  </si>
  <si>
    <t>Cable Seal</t>
  </si>
  <si>
    <t>1587826-2</t>
  </si>
  <si>
    <t>571-1587826-2</t>
  </si>
  <si>
    <t>1587827-2</t>
  </si>
  <si>
    <t>571-1587827-2</t>
  </si>
  <si>
    <t>ipDCIS-14412</t>
  </si>
  <si>
    <t>DC/DC Converter 144V to 12V</t>
  </si>
  <si>
    <t>Main HV contactor</t>
  </si>
  <si>
    <t>RSPRO</t>
  </si>
  <si>
    <t>MULTICOMP</t>
  </si>
  <si>
    <t>PP001191</t>
  </si>
  <si>
    <t>PP001275</t>
  </si>
  <si>
    <t>PP001190</t>
  </si>
  <si>
    <t>PP001274</t>
  </si>
  <si>
    <t>PP001187</t>
  </si>
  <si>
    <t>PP001271</t>
  </si>
  <si>
    <t>PP001185</t>
  </si>
  <si>
    <t>PP001269</t>
  </si>
  <si>
    <t>PP001286</t>
  </si>
  <si>
    <t>PP001255</t>
  </si>
  <si>
    <t>PP001223</t>
  </si>
  <si>
    <t>PP001197</t>
  </si>
  <si>
    <t>813-3120</t>
  </si>
  <si>
    <t>613-9930</t>
  </si>
  <si>
    <t>804-6988</t>
  </si>
  <si>
    <t>Phoenix Contact</t>
  </si>
  <si>
    <t>Faston crimp blade female 1mm2 to 0.5mm2</t>
  </si>
  <si>
    <t>Faston crimp blade male 1mm2 to 0.5mm2</t>
  </si>
  <si>
    <t>267-4221</t>
  </si>
  <si>
    <t>534-856</t>
  </si>
  <si>
    <t>809-2329</t>
  </si>
  <si>
    <t>613-9249</t>
  </si>
  <si>
    <t>613-9413</t>
  </si>
  <si>
    <t>Fuse cage (plastic)</t>
  </si>
  <si>
    <t>613-9794</t>
  </si>
  <si>
    <t>Heater fuse 15A</t>
  </si>
  <si>
    <t xml:space="preserve"> 576-0HEV015.ZXBD</t>
  </si>
  <si>
    <t>0HEV015.ZXBD</t>
  </si>
  <si>
    <t>1N4001-B</t>
  </si>
  <si>
    <t>583-1N4001-B</t>
  </si>
  <si>
    <t>Generic diode</t>
  </si>
  <si>
    <t>G5Q-1EU DC12</t>
  </si>
  <si>
    <t>G5V-1 DC9</t>
  </si>
  <si>
    <t>Automotive blade fuse</t>
  </si>
  <si>
    <t>Rectron</t>
  </si>
  <si>
    <t>200A main fuse (40kA@250VDC)</t>
  </si>
  <si>
    <t>613-9952</t>
  </si>
  <si>
    <t>KIT terminali isolati</t>
  </si>
  <si>
    <t>61.7616-100-33</t>
  </si>
  <si>
    <t xml:space="preserve">Cable with a 35 mm^2 cross section </t>
  </si>
  <si>
    <t>STAUBLI</t>
  </si>
  <si>
    <t xml:space="preserve">    613-9788</t>
  </si>
  <si>
    <t xml:space="preserve">    613-9766</t>
  </si>
  <si>
    <t>Heatshrink tube 1:3 , 6mm diameter, 7m length</t>
  </si>
  <si>
    <t xml:space="preserve">    700-4535</t>
  </si>
  <si>
    <t xml:space="preserve">    700-4541</t>
  </si>
  <si>
    <t>Heatshrink tube 1:3 , 18mm diameter, 3m length</t>
  </si>
  <si>
    <t xml:space="preserve">    700-4696</t>
  </si>
  <si>
    <t>Heatshrink tube 1:2 ,  25.4mm diameter, 3m length</t>
  </si>
  <si>
    <t>Morsetti</t>
  </si>
  <si>
    <t>Categoria</t>
  </si>
  <si>
    <t>Modello</t>
  </si>
  <si>
    <t>Produttore</t>
  </si>
  <si>
    <t>Descrizione</t>
  </si>
  <si>
    <t>Q.ta</t>
  </si>
  <si>
    <t>Link</t>
  </si>
  <si>
    <t>NOTE</t>
  </si>
  <si>
    <t>Distributore</t>
  </si>
  <si>
    <t>Tot Prezzo</t>
  </si>
  <si>
    <t>Codice Distributore</t>
  </si>
  <si>
    <t>Mouser</t>
  </si>
  <si>
    <t>Farnell</t>
  </si>
  <si>
    <t>RS Components</t>
  </si>
  <si>
    <t>Alibaba.com</t>
  </si>
  <si>
    <t>Ebay</t>
  </si>
  <si>
    <t>Aliexpress</t>
  </si>
  <si>
    <t>TOTALE:</t>
  </si>
  <si>
    <t>Connettore batteria</t>
  </si>
  <si>
    <t>Connettore motore</t>
  </si>
  <si>
    <t>Connettori ausiliari (una key per HV ed una per LV)</t>
  </si>
  <si>
    <t>Main fuse</t>
  </si>
  <si>
    <t>Giunzioni</t>
  </si>
  <si>
    <t>Componenti</t>
  </si>
  <si>
    <t>Cavi batteria e motore</t>
  </si>
  <si>
    <t>Fili connessioni</t>
  </si>
  <si>
    <t>Terminali a crimpare</t>
  </si>
  <si>
    <t>Tubo termorestringente</t>
  </si>
  <si>
    <t>VARIE
(Comprare da altri fornitori se più conveniente o nel caso siano già fornitori abituali)</t>
  </si>
  <si>
    <t>Fusibili auto 12V</t>
  </si>
  <si>
    <t>Portafusibili</t>
  </si>
  <si>
    <t>Gabbia fusibile HV</t>
  </si>
  <si>
    <t>Relays</t>
  </si>
  <si>
    <t>Diodi</t>
  </si>
  <si>
    <t>Connettori segnale</t>
  </si>
  <si>
    <t>776164-4</t>
  </si>
  <si>
    <t>571-776164-4</t>
  </si>
  <si>
    <t>Inverter harness signal connector</t>
  </si>
  <si>
    <t>Inverter signal connector pin</t>
  </si>
  <si>
    <t>770854-1</t>
  </si>
  <si>
    <t>02C-06-06WF-48B BOX</t>
  </si>
  <si>
    <t>Needle Nose Plier (TBD check if already available)</t>
  </si>
  <si>
    <t>Faston Coloured Terminal Crimping tool (TBD check if already available)</t>
  </si>
  <si>
    <t>Twizzers (TBD check if already available)</t>
  </si>
  <si>
    <t>Electrical tape (TBD check if already available)</t>
  </si>
  <si>
    <t>Gaffer tape black 25mm, 15m (TBD check if already available)</t>
  </si>
  <si>
    <t>Cable ties small assorted set (at least 100pcs/pack) (TBD check if already available)</t>
  </si>
  <si>
    <t>Cable ties 5x300mm medium (at least 100pcs/pack) (TBD check if already available)</t>
  </si>
  <si>
    <t>GW</t>
  </si>
  <si>
    <t>TE Connectivity / AMP</t>
  </si>
  <si>
    <t>896H-1AH-D-12VDC</t>
  </si>
  <si>
    <t>893-896H1AHD12VDC</t>
  </si>
  <si>
    <t>Relay</t>
  </si>
  <si>
    <t>ARRIVATO</t>
  </si>
  <si>
    <t>ARRIVO PREVISTO 29/12/2022</t>
  </si>
  <si>
    <t>571-7708541</t>
  </si>
  <si>
    <t>CONSEGNA ENTRO 4 GG DAL 23/2/22</t>
  </si>
  <si>
    <t>CONSEGNA ENTRO 4 GG DAL 03/2/22</t>
  </si>
  <si>
    <t>ARRIVO PREVISTO 27/09/2022</t>
  </si>
  <si>
    <t>Linea Ordine</t>
  </si>
  <si>
    <t>14</t>
  </si>
  <si>
    <t>33</t>
  </si>
  <si>
    <t>39</t>
  </si>
  <si>
    <t>35</t>
  </si>
  <si>
    <t>42</t>
  </si>
  <si>
    <t>link</t>
  </si>
  <si>
    <t>link 2</t>
  </si>
  <si>
    <t>571-770520-1-CT</t>
  </si>
  <si>
    <t>770520-1</t>
  </si>
  <si>
    <t xml:space="preserve">1 confezione è da 100 pz </t>
  </si>
  <si>
    <t>ARRIVO PREVISTO 22/02/2022</t>
  </si>
  <si>
    <t>38</t>
  </si>
  <si>
    <t>11</t>
  </si>
  <si>
    <t>ANNULLATO</t>
  </si>
  <si>
    <t>arriva con RS</t>
  </si>
  <si>
    <t>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</si>
</sst>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1];[Red]\-#,##0.00\ [$€-1]"/>
    <numFmt numFmtId="165" formatCode="#,##0.000\ [$€-1];[Red]\-#,##0.000\ [$€-1]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9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3" fillId="0" borderId="0"/>
    <xf numFmtId="0" fontId="6" fillId="0" borderId="0"/>
    <xf numFmtId="0" fontId="6" fillId="0" borderId="0"/>
  </cellStyleXfs>
  <cellXfs count="125">
    <xf numFmtId="0" fontId="0" fillId="0" borderId="0" xfId="0"/>
    <xf numFmtId="0" fontId="1" fillId="0" borderId="1" xfId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0" fillId="4" borderId="0" xfId="0" applyFill="1" applyAlignment="1">
      <alignment wrapText="1"/>
    </xf>
    <xf numFmtId="0" fontId="0" fillId="5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1" fillId="0" borderId="24" xfId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9" borderId="0" xfId="0" applyFill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1" fillId="0" borderId="3" xfId="1" applyFill="1" applyBorder="1" applyAlignment="1">
      <alignment horizontal="center" vertical="center" wrapText="1"/>
    </xf>
    <xf numFmtId="164" fontId="0" fillId="0" borderId="5" xfId="0" quotePrefix="1" applyNumberFormat="1" applyBorder="1" applyAlignment="1">
      <alignment horizontal="center" vertical="center" wrapText="1"/>
    </xf>
    <xf numFmtId="164" fontId="0" fillId="0" borderId="5" xfId="0" quotePrefix="1" applyNumberFormat="1" applyFill="1" applyBorder="1" applyAlignment="1">
      <alignment horizontal="center" vertical="center" wrapText="1"/>
    </xf>
    <xf numFmtId="165" fontId="0" fillId="0" borderId="5" xfId="0" quotePrefix="1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4" fontId="0" fillId="0" borderId="1" xfId="0" quotePrefix="1" applyNumberFormat="1" applyBorder="1" applyAlignment="1">
      <alignment horizontal="center" vertical="center" wrapText="1"/>
    </xf>
    <xf numFmtId="164" fontId="0" fillId="0" borderId="24" xfId="0" quotePrefix="1" applyNumberFormat="1" applyBorder="1" applyAlignment="1">
      <alignment horizontal="center" vertical="center" wrapText="1"/>
    </xf>
    <xf numFmtId="164" fontId="0" fillId="0" borderId="9" xfId="0" quotePrefix="1" applyNumberFormat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164" fontId="0" fillId="0" borderId="18" xfId="0" quotePrefix="1" applyNumberForma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164" fontId="0" fillId="0" borderId="36" xfId="0" quotePrefix="1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64" fontId="0" fillId="0" borderId="9" xfId="0" quotePrefix="1" applyNumberFormat="1" applyFill="1" applyBorder="1" applyAlignment="1">
      <alignment horizontal="center" vertical="center" wrapText="1"/>
    </xf>
    <xf numFmtId="0" fontId="1" fillId="0" borderId="9" xfId="1" applyFill="1" applyBorder="1" applyAlignment="1">
      <alignment horizontal="center" vertical="center" wrapText="1"/>
    </xf>
    <xf numFmtId="164" fontId="0" fillId="0" borderId="1" xfId="0" quotePrefix="1" applyNumberFormat="1" applyFill="1" applyBorder="1" applyAlignment="1">
      <alignment horizontal="center" vertical="center" wrapText="1"/>
    </xf>
    <xf numFmtId="164" fontId="0" fillId="0" borderId="24" xfId="0" quotePrefix="1" applyNumberForma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3" fontId="0" fillId="0" borderId="24" xfId="0" quotePrefix="1" applyNumberFormat="1" applyFill="1" applyBorder="1" applyAlignment="1">
      <alignment horizontal="center" vertical="center" wrapText="1"/>
    </xf>
    <xf numFmtId="0" fontId="0" fillId="0" borderId="9" xfId="0" quotePrefix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1" fillId="0" borderId="14" xfId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0" fillId="0" borderId="12" xfId="0" applyNumberFormat="1" applyFill="1" applyBorder="1" applyAlignment="1">
      <alignment horizontal="center" vertical="center" wrapText="1"/>
    </xf>
    <xf numFmtId="49" fontId="0" fillId="0" borderId="13" xfId="0" applyNumberFormat="1" applyFill="1" applyBorder="1" applyAlignment="1">
      <alignment horizontal="center" vertical="center" wrapText="1"/>
    </xf>
    <xf numFmtId="0" fontId="8" fillId="0" borderId="36" xfId="2" quotePrefix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11" fillId="0" borderId="8" xfId="0" quotePrefix="1" applyNumberFormat="1" applyFont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164" fontId="0" fillId="0" borderId="11" xfId="0" quotePrefix="1" applyNumberFormat="1" applyBorder="1" applyAlignment="1">
      <alignment horizontal="center" vertical="center" wrapText="1"/>
    </xf>
    <xf numFmtId="0" fontId="7" fillId="0" borderId="23" xfId="2" quotePrefix="1" applyFont="1" applyBorder="1" applyAlignment="1">
      <alignment horizontal="center" vertical="center" wrapText="1"/>
    </xf>
    <xf numFmtId="0" fontId="8" fillId="0" borderId="23" xfId="2" quotePrefix="1" applyFont="1" applyBorder="1" applyAlignment="1">
      <alignment horizontal="center" vertical="center" wrapText="1"/>
    </xf>
    <xf numFmtId="49" fontId="7" fillId="0" borderId="23" xfId="2" applyNumberFormat="1" applyFont="1" applyBorder="1" applyAlignment="1" applyProtection="1">
      <alignment horizontal="center" vertical="center" wrapText="1"/>
      <protection locked="0"/>
    </xf>
    <xf numFmtId="0" fontId="9" fillId="0" borderId="23" xfId="0" quotePrefix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" fillId="0" borderId="35" xfId="1" applyFill="1" applyBorder="1" applyAlignment="1">
      <alignment horizontal="center" vertical="center" wrapText="1"/>
    </xf>
    <xf numFmtId="0" fontId="1" fillId="0" borderId="38" xfId="1" applyFill="1" applyBorder="1" applyAlignment="1">
      <alignment horizontal="center" vertical="center" wrapText="1"/>
    </xf>
    <xf numFmtId="0" fontId="1" fillId="0" borderId="6" xfId="1" quotePrefix="1" applyFill="1" applyBorder="1" applyAlignment="1">
      <alignment horizontal="center" vertical="center" wrapText="1"/>
    </xf>
    <xf numFmtId="3" fontId="1" fillId="0" borderId="38" xfId="1" quotePrefix="1" applyNumberFormat="1" applyFill="1" applyBorder="1" applyAlignment="1">
      <alignment horizontal="center" vertical="center" wrapText="1"/>
    </xf>
    <xf numFmtId="0" fontId="0" fillId="10" borderId="0" xfId="0" applyFill="1" applyAlignment="1">
      <alignment wrapText="1"/>
    </xf>
    <xf numFmtId="0" fontId="0" fillId="11" borderId="0" xfId="0" applyFill="1" applyAlignment="1">
      <alignment wrapText="1"/>
    </xf>
    <xf numFmtId="0" fontId="0" fillId="12" borderId="0" xfId="0" applyFill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0" fillId="6" borderId="0" xfId="0" applyFill="1" applyBorder="1" applyAlignment="1">
      <alignment horizontal="center" vertical="center" wrapText="1"/>
    </xf>
    <xf numFmtId="49" fontId="0" fillId="2" borderId="12" xfId="0" applyNumberFormat="1" applyFill="1" applyBorder="1" applyAlignment="1">
      <alignment horizontal="center" vertical="center" wrapText="1"/>
    </xf>
    <xf numFmtId="49" fontId="0" fillId="13" borderId="2" xfId="0" applyNumberForma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49" fontId="0" fillId="13" borderId="41" xfId="0" applyNumberFormat="1" applyFill="1" applyBorder="1" applyAlignment="1">
      <alignment horizontal="center" vertical="center" wrapText="1"/>
    </xf>
    <xf numFmtId="49" fontId="0" fillId="13" borderId="42" xfId="0" applyNumberFormat="1" applyFill="1" applyBorder="1" applyAlignment="1">
      <alignment horizontal="center" vertical="center" wrapText="1"/>
    </xf>
    <xf numFmtId="49" fontId="0" fillId="5" borderId="5" xfId="0" applyNumberForma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 wrapText="1"/>
    </xf>
    <xf numFmtId="49" fontId="1" fillId="0" borderId="5" xfId="1" applyNumberFormat="1" applyFill="1" applyBorder="1" applyAlignment="1">
      <alignment horizontal="center" vertical="center" wrapText="1"/>
    </xf>
    <xf numFmtId="49" fontId="0" fillId="2" borderId="5" xfId="0" applyNumberFormat="1" applyFill="1" applyBorder="1" applyAlignment="1">
      <alignment horizontal="center" vertical="center" wrapText="1"/>
    </xf>
    <xf numFmtId="49" fontId="0" fillId="5" borderId="0" xfId="0" applyNumberFormat="1" applyFill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12" borderId="28" xfId="0" applyFill="1" applyBorder="1" applyAlignment="1">
      <alignment horizontal="center" vertical="center" wrapText="1"/>
    </xf>
    <xf numFmtId="0" fontId="0" fillId="12" borderId="39" xfId="0" applyFill="1" applyBorder="1" applyAlignment="1">
      <alignment horizontal="center" vertical="center" wrapText="1"/>
    </xf>
    <xf numFmtId="0" fontId="0" fillId="12" borderId="19" xfId="0" applyFill="1" applyBorder="1" applyAlignment="1">
      <alignment horizontal="center" vertical="center" wrapText="1"/>
    </xf>
    <xf numFmtId="0" fontId="0" fillId="12" borderId="25" xfId="0" applyFill="1" applyBorder="1" applyAlignment="1">
      <alignment horizontal="center" vertical="center" wrapText="1"/>
    </xf>
    <xf numFmtId="0" fontId="0" fillId="12" borderId="27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49" fontId="0" fillId="0" borderId="10" xfId="0" applyNumberFormat="1" applyFill="1" applyBorder="1" applyAlignment="1">
      <alignment horizontal="center" vertical="center" wrapText="1"/>
    </xf>
  </cellXfs>
  <cellStyles count="6">
    <cellStyle name="Collegamento ipertestuale" xfId="1" builtinId="8"/>
    <cellStyle name="Excel Built-in Normal" xfId="4"/>
    <cellStyle name="Excel Built-in Normal 1" xfId="5"/>
    <cellStyle name="Normal 2" xfId="3"/>
    <cellStyle name="Normale" xfId="0" builtinId="0"/>
    <cellStyle name="Normale 4" xfId="2"/>
  </cellStyles>
  <dxfs count="15">
    <dxf>
      <numFmt numFmtId="30" formatCode="@"/>
      <alignment horizontal="center" vertical="center" textRotation="0" wrapText="1" indent="0" justifyLastLine="0" shrinkToFit="0" readingOrder="0"/>
    </dxf>
    <dxf>
      <numFmt numFmtId="30" formatCode="@"/>
      <alignment horizontal="center" vertical="center" textRotation="0" wrapText="1" indent="0" justifyLastLine="0" shrinkToFit="0" readingOrder="0"/>
    </dxf>
    <dxf>
      <numFmt numFmtId="30" formatCode="@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#,##0.00\ [$€-1];[Red]\-#,##0.00\ [$€-1]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#,##0.00\ [$€-1];[Red]\-#,##0.00\ [$€-1]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numFmt numFmtId="30" formatCode="@"/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color auto="1"/>
      </font>
      <alignment textRotation="0" wrapTex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a1" displayName="Tabella1" ref="C1:N92" totalsRowShown="0" headerRowDxfId="14" dataDxfId="13" tableBorderDxfId="12">
  <autoFilter ref="C1:N92"/>
  <tableColumns count="12">
    <tableColumn id="1" name="Produttore" dataDxfId="11"/>
    <tableColumn id="2" name="Modello" dataDxfId="10"/>
    <tableColumn id="4" name="Codice Distributore" dataDxfId="9"/>
    <tableColumn id="6" name="Descrizione" dataDxfId="8"/>
    <tableColumn id="10" name="Q.ta" dataDxfId="7"/>
    <tableColumn id="11" name="€/Pz" dataDxfId="6"/>
    <tableColumn id="12" name="Tot Prezzo" dataDxfId="5"/>
    <tableColumn id="15" name="Distributore" dataDxfId="4"/>
    <tableColumn id="16" name="Link" dataDxfId="3" dataCellStyle="Collegamento ipertestuale"/>
    <tableColumn id="3" name="NOTE" dataDxfId="2"/>
    <tableColumn id="5" name="Info" dataDxfId="1"/>
    <tableColumn id="7" name="Linea Ordin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it.rs-online.com/web/p/guaine-termorestringenti/7004541" TargetMode="External"/><Relationship Id="rId21" Type="http://schemas.openxmlformats.org/officeDocument/2006/relationships/hyperlink" Target="https://it.rs-online.com/web/p/connettori-giunzione/6139766" TargetMode="External"/><Relationship Id="rId42" Type="http://schemas.openxmlformats.org/officeDocument/2006/relationships/hyperlink" Target="https://it.farnell.com/en-IT/pro-power/pp001275/tri-rated-wire-6mm2-red-1m/dp/2528180?ost=2528180" TargetMode="External"/><Relationship Id="rId47" Type="http://schemas.openxmlformats.org/officeDocument/2006/relationships/hyperlink" Target="https://it.farnell.com/en-IT/pro-power/pp001185/tri-rated-wire-0-5mm2-black-1m/dp/2528081" TargetMode="External"/><Relationship Id="rId63" Type="http://schemas.openxmlformats.org/officeDocument/2006/relationships/hyperlink" Target="https://www.mouser.it/ProductDetail/TE-Connectivity-AMP/2103124-4?qs=2FIyTMJ0hNl8iySrFbRmSg%3D%3D" TargetMode="External"/><Relationship Id="rId68" Type="http://schemas.openxmlformats.org/officeDocument/2006/relationships/hyperlink" Target="https://www.mouser.it/ProductDetail/Littelfuse/0297002WXT?qs=%2Fha2pyFaduhuIiBqMkdv9rev8vrMFt7TrZbU2Is%252BXpM9GVO0NoxM8A%3D%3D" TargetMode="External"/><Relationship Id="rId84" Type="http://schemas.openxmlformats.org/officeDocument/2006/relationships/hyperlink" Target="https://it.farnell.com/en-IT/omron-electronic-components/g5q-1eu-12dc/relay-spdt-250vac-30vdc-10a/dp/4446434?st=g5q-1-eu" TargetMode="External"/><Relationship Id="rId89" Type="http://schemas.openxmlformats.org/officeDocument/2006/relationships/hyperlink" Target="https://www.mouser.it/ProductDetail/Song-Chuan/896H-1AH-D-12VDC?qs=6VT3Wl9NmcWEXTpW4jGh%2Fg%3D%3D" TargetMode="External"/><Relationship Id="rId16" Type="http://schemas.openxmlformats.org/officeDocument/2006/relationships/hyperlink" Target="https://www.mouser.it/ProductDetail/TE-Connectivity/2-2141598-2?qs=BM0LbQdndF1BPeHikKBTdg%3D%3D" TargetMode="External"/><Relationship Id="rId11" Type="http://schemas.openxmlformats.org/officeDocument/2006/relationships/hyperlink" Target="https://www.mouser.it/ProductDetail/TE-Connectivity/1587829-3?qs=sGAEpiMZZMtJbfcMcIM8CJFud4Pa1ZARBADcHaFOxrM%3D" TargetMode="External"/><Relationship Id="rId32" Type="http://schemas.openxmlformats.org/officeDocument/2006/relationships/hyperlink" Target="https://it.aliexpress.com/item/32995778215.html?spm=a2g0o.productlist.0.0.5fc46a1dQs5b4e&amp;algo_pvid=8ab49f6f-b1a8-41c5-a1c2-64d948e31bb7&amp;algo_exp_id=8ab49f6f-b1a8-41c5-a1c2-64d948e31bb7-3&amp;pdp_ext_f=%7B%22sku_id%22%3A%2266908370584%22%7D" TargetMode="External"/><Relationship Id="rId37" Type="http://schemas.openxmlformats.org/officeDocument/2006/relationships/hyperlink" Target="https://www.vvkb.com/engine-heater/titan-p6-winter-car-heater/" TargetMode="External"/><Relationship Id="rId53" Type="http://schemas.openxmlformats.org/officeDocument/2006/relationships/hyperlink" Target="https://it.rs-online.com/web/p/capicorda-a-occhiello/%20%20%20%206139413" TargetMode="External"/><Relationship Id="rId58" Type="http://schemas.openxmlformats.org/officeDocument/2006/relationships/hyperlink" Target="https://it.farnell.com/en-IT/aptiv-formerly-delphi/33502217/automotive-contact-socket-crimp/dp/3019260?ost=33502217" TargetMode="External"/><Relationship Id="rId74" Type="http://schemas.openxmlformats.org/officeDocument/2006/relationships/hyperlink" Target="https://www.mouser.it/ProductDetail/Keystone-Electronics/3568-15?qs=sGAEpiMZZMv0NwlthflBixH3KGRzWw9K9PfIyvzVCHo%3D" TargetMode="External"/><Relationship Id="rId79" Type="http://schemas.openxmlformats.org/officeDocument/2006/relationships/hyperlink" Target="https://www.mouser.it/ProductDetail/Molex/87427-0242?qs=%2Fha2pyFadugVj9dj65ykUW616A3QTWBg1IrDuP4zxdI%3D" TargetMode="External"/><Relationship Id="rId5" Type="http://schemas.openxmlformats.org/officeDocument/2006/relationships/hyperlink" Target="https://www.mouser.it/ProductDetail/Aptiv/35236755?qs=sGAEpiMZZMv0NwlthflBix5wICA1X4%252BZuVHOMqiZNRc%3D" TargetMode="External"/><Relationship Id="rId90" Type="http://schemas.openxmlformats.org/officeDocument/2006/relationships/hyperlink" Target="https://it.farnell.com/omron/g6dn-1a-sl-dc12-by-omz/rel-di-potenza-spst-no-12vdc-5a/dp/2944312?gclid=EAIaIQobChMI3KPs6tjP9QIVgrh3Ch04qQ4kEAQYASABEgLYKvD_BwE&amp;mckv=saJiuZ3S3_dc|pcrid|576281999888|plid||kword||match||slid||product|2944312|pgrid|135816723321|" TargetMode="External"/><Relationship Id="rId22" Type="http://schemas.openxmlformats.org/officeDocument/2006/relationships/hyperlink" Target="https://it.rs-online.com/web/p/connettori-giunzione/6139788" TargetMode="External"/><Relationship Id="rId27" Type="http://schemas.openxmlformats.org/officeDocument/2006/relationships/hyperlink" Target="https://it.rs-online.com/web/p/guaine-termorestringenti/7004696" TargetMode="External"/><Relationship Id="rId43" Type="http://schemas.openxmlformats.org/officeDocument/2006/relationships/hyperlink" Target="https://it.farnell.com/en-IT/pro-power/pp001190/tri-rated-wire-4mm2-black-1m/dp/2528086?ost=2528086" TargetMode="External"/><Relationship Id="rId48" Type="http://schemas.openxmlformats.org/officeDocument/2006/relationships/hyperlink" Target="https://it.farnell.com/en-IT/pro-power/pp001286/tri-rated-wire-0-5mm2-white-100m/dp/2501535" TargetMode="External"/><Relationship Id="rId64" Type="http://schemas.openxmlformats.org/officeDocument/2006/relationships/hyperlink" Target="https://www.mouser.it/ProductDetail/TE-Connectivity/4-2103177-2?qs=M6JgiZyq%2F9L%2Fk517EmiytQ%3D%3D" TargetMode="External"/><Relationship Id="rId69" Type="http://schemas.openxmlformats.org/officeDocument/2006/relationships/hyperlink" Target="https://www.mouser.it/ProductDetail/Littelfuse/0297003WXT?qs=%2Fha2pyFaduiyo2LtfSEci7aIWTtwgbP1tMmpLRSsZ0yye3R0tqZ61A%3D%3D" TargetMode="External"/><Relationship Id="rId8" Type="http://schemas.openxmlformats.org/officeDocument/2006/relationships/hyperlink" Target="https://www.mouser.it/ProductDetail/Aptiv/35304635?qs=sGAEpiMZZMv0NwlthflBi%252BKftdBYQpLGpX5200kol6M%3D" TargetMode="External"/><Relationship Id="rId51" Type="http://schemas.openxmlformats.org/officeDocument/2006/relationships/hyperlink" Target="https://it.farnell.com/en-IT/pro-power/pp001197/tri-rated-wire-1mm2-blue-100m/dp/2501437?st=wire%20blue%2018%20awg" TargetMode="External"/><Relationship Id="rId72" Type="http://schemas.openxmlformats.org/officeDocument/2006/relationships/hyperlink" Target="https://www.mouser.it/ProductDetail/Littelfuse/0297020WXT?qs=%2Fha2pyFaduiz6dSxBx40EYLFGjvbg7ldKZ3j9%252BlLx%2FUZWxV27AfoUw%3D%3D" TargetMode="External"/><Relationship Id="rId80" Type="http://schemas.openxmlformats.org/officeDocument/2006/relationships/hyperlink" Target="https://www.mouser.it/ProductDetail/Molex/45750-3112?qs=c7kbnNtxOmhyR5kVrGXrUg%3D%3D" TargetMode="External"/><Relationship Id="rId85" Type="http://schemas.openxmlformats.org/officeDocument/2006/relationships/hyperlink" Target="https://it.farnell.com/en-IT/omron/g5v-1-9dc/relay-spdt-125vac-30vdc-0-5a/dp/2065729?st=g5v-1" TargetMode="External"/><Relationship Id="rId93" Type="http://schemas.openxmlformats.org/officeDocument/2006/relationships/table" Target="../tables/table1.xml"/><Relationship Id="rId3" Type="http://schemas.openxmlformats.org/officeDocument/2006/relationships/hyperlink" Target="https://www.mouser.it/ProductDetail/Aptiv/35234890?qs=sGAEpiMZZMv0NwlthflBi47Q0LjXUxVuai4y05FGIw4=" TargetMode="External"/><Relationship Id="rId12" Type="http://schemas.openxmlformats.org/officeDocument/2006/relationships/hyperlink" Target="https://www.mouser.it/ProductDetail/TE-Connectivity/1587827-2?qs=2FIyTMJ0hNmfZ1M%2F94RHEA%3D%3D" TargetMode="External"/><Relationship Id="rId17" Type="http://schemas.openxmlformats.org/officeDocument/2006/relationships/hyperlink" Target="https://www.mouser.it/ProductDetail/TE-Connectivity/1587826-2?qs=2FIyTMJ0hNmCKak%2F788Ktw%3D%3D" TargetMode="External"/><Relationship Id="rId25" Type="http://schemas.openxmlformats.org/officeDocument/2006/relationships/hyperlink" Target="https://it.rs-online.com/web/p/guaine-termorestringenti/7004535" TargetMode="External"/><Relationship Id="rId33" Type="http://schemas.openxmlformats.org/officeDocument/2006/relationships/hyperlink" Target="https://it.aliexpress.com/item/32913385928.html?spm=a2g0o.productlist.0.0.2cdc787973pgSZ&amp;algo_pvid=a35910bf-8869-4501-86d5-32535e05b7e0&amp;algo_exp_id=a35910bf-8869-4501-86d5-32535e05b7e0-0&amp;pdp_ext_f=%7B%22sku_id%22%3A%2265905439543%22%7D" TargetMode="External"/><Relationship Id="rId38" Type="http://schemas.openxmlformats.org/officeDocument/2006/relationships/hyperlink" Target="https://it.rs-online.com/web/p/capicorda-a-forchetta/6139930" TargetMode="External"/><Relationship Id="rId46" Type="http://schemas.openxmlformats.org/officeDocument/2006/relationships/hyperlink" Target="https://it.farnell.com/en-IT/pro-power/pp001271/tri-rated-wire-1mm2-red-1m/dp/2528176" TargetMode="External"/><Relationship Id="rId59" Type="http://schemas.openxmlformats.org/officeDocument/2006/relationships/hyperlink" Target="https://www.mouser.it/ProductDetail/Aptiv-formerly-Delphi/F132210?qs=dYKelQ8p3z%252B9JNqWh%2FL%2FCw%3D%3D" TargetMode="External"/><Relationship Id="rId67" Type="http://schemas.openxmlformats.org/officeDocument/2006/relationships/hyperlink" Target="https://it.rs-online.com/web/p/kit-a-crimpare/6139952/?relevancy-data=7365617263685F636173636164655F6F726465723D31267365617263685F696E746572666163655F6E616D653D4931384E525353746F636B4E756D626572267365617263685F6C616E67756167655F757365643D656E267365617263685F6D617463685F6D6F64653D6D61746368616C6C267365617263685F7061747465726E5F6D6174636865643D5E2828282872737C5253295B205D3F293F285C647B337D5B5C2D5C735D3F5C647B332C347D5B705061415D3F29297C283235285C647B387D7C5C647B317D5C2D5C647B377D29292924267365617263685F7061747465726E5F6F726465723D31267365617263685F73745F6E6F726D616C697365643D59267365617263685F726573706F6E73655F616374696F6E3D267365617263685F747970653D52535F53544F434B5F4E554D424552267365617263685F77696C645F63617264696E675F6D6F64653D4E4F4E45267365617263685F6B6579776F72643D3631332D39393532267365617263685F6B6579776F72645F6170703D36313339393532267365617263685F636F6E6669673D3026&amp;searchHistory=%7B%22enabled%22%3Atrue%7D" TargetMode="External"/><Relationship Id="rId20" Type="http://schemas.openxmlformats.org/officeDocument/2006/relationships/hyperlink" Target="https://it.farnell.com/en-IT/pro-power/pp001269/tri-rated-wire-0-5mm2-red-1m/dp/2528174?st=wire%20red%2021%20awg" TargetMode="External"/><Relationship Id="rId41" Type="http://schemas.openxmlformats.org/officeDocument/2006/relationships/hyperlink" Target="https://it.farnell.com/en-IT/pro-power/pp001191/tri-rated-wire-6mm2-black-1m/dp/2528087?ost=2528087" TargetMode="External"/><Relationship Id="rId54" Type="http://schemas.openxmlformats.org/officeDocument/2006/relationships/hyperlink" Target="https://it.rs-online.com/web/p/capicorda-a-occhiello/6139249/?relevancy-data=7365617263685F636173636164655F6F726465723D31267365617263685F696E746572666163655F6E616D653D4931384E525353746F636B4E756D626572267365617263685F6C616E67756167655F757365643D656E267365617263685F6D617463685F6D6F64653D6D61746368616C6C267365617263685F7061747465726E5F6D6174636865643D5E2828282872737C5253295B205D3F293F285C647B337D5B5C2D5C735D3F5C647B332C347D5B705061415D3F29297C283235285C647B387D7C5C647B317D5C2D5C647B377D29292924267365617263685F7061747465726E5F6F726465723D31267365617263685F73745F6E6F726D616C697365643D59267365617263685F726573706F6E73655F616374696F6E3D267365617263685F747970653D52535F53544F434B5F4E554D424552267365617263685F77696C645F63617264696E675F6D6F64653D4E4F4E45267365617263685F6B6579776F72643D3631332D39323439267365617263685F6B6579776F72645F6170703D36313339323439267365617263685F636F6E6669673D3026&amp;searchHistory=%7B%22enabled%22%3Atrue%7D" TargetMode="External"/><Relationship Id="rId62" Type="http://schemas.openxmlformats.org/officeDocument/2006/relationships/hyperlink" Target="https://www.mouser.it/ProductDetail/TE-Connectivity-AMP/2103124-2?qs=%2F6W%2F9%2FHWvcCC9nL8O%252BVjSg%3D%3D" TargetMode="External"/><Relationship Id="rId70" Type="http://schemas.openxmlformats.org/officeDocument/2006/relationships/hyperlink" Target="https://www.mouser.it/ProductDetail/Littelfuse/0297005WXT?qs=%2Fha2pyFadugQJ1X3cMF65t5LAEYgR8U%252BnXwHZT1ghd5%2FGtnZ%252B0phkA%3D%3D" TargetMode="External"/><Relationship Id="rId75" Type="http://schemas.openxmlformats.org/officeDocument/2006/relationships/hyperlink" Target="https://www.mouser.it/ProductDetail/Schurter/07510506?qs=%2Fha2pyFadugMao%252BRoQNcEqUTnrd71Cx2pFSeacCVqVA%3D" TargetMode="External"/><Relationship Id="rId83" Type="http://schemas.openxmlformats.org/officeDocument/2006/relationships/hyperlink" Target="https://it.farnell.com/en-IT/omron/g6dn-1a-dc12/relay-12vdc-5a-spst-no-tht/dp/2831772?st=g6dn-1a%20dc12" TargetMode="External"/><Relationship Id="rId88" Type="http://schemas.openxmlformats.org/officeDocument/2006/relationships/hyperlink" Target="https://www.mouser.it/ProductDetail/TE-Connectivity/770854-1?qs=sGAEpiMZZMsjJi7B1kCaqbU0XDRzu1B3" TargetMode="External"/><Relationship Id="rId91" Type="http://schemas.openxmlformats.org/officeDocument/2006/relationships/hyperlink" Target="https://www.mouser.it/ProductDetail/TE-Connectivity-AMP/770520-1-Cut-Strip?qs=FDnCCYJUPfh0LxONRwUPuQ%3D%3D" TargetMode="External"/><Relationship Id="rId1" Type="http://schemas.openxmlformats.org/officeDocument/2006/relationships/hyperlink" Target="https://www.mouser.it/ProductDetail/Aptiv/35254402?qs=sGAEpiMZZMv0NwlthflBixg6tJIG38J3Jvei4nvVnNg%3D" TargetMode="External"/><Relationship Id="rId6" Type="http://schemas.openxmlformats.org/officeDocument/2006/relationships/hyperlink" Target="https://www.mouser.it/ProductDetail/Aptiv/35310180?qs=sGAEpiMZZMvlX3nhDDO4AMJv2AUUKG3FLnFrwCXxFbE%3D" TargetMode="External"/><Relationship Id="rId15" Type="http://schemas.openxmlformats.org/officeDocument/2006/relationships/hyperlink" Target="https://it.farnell.com/en-IT/aptiv-formerly-delphi/33502217/automotive-contact-socket-crimp/dp/3019260?ost=33502217" TargetMode="External"/><Relationship Id="rId23" Type="http://schemas.openxmlformats.org/officeDocument/2006/relationships/hyperlink" Target="https://it.rs-online.com/web/p/connettori-giunzione/6139794" TargetMode="External"/><Relationship Id="rId28" Type="http://schemas.openxmlformats.org/officeDocument/2006/relationships/hyperlink" Target="https://it.aliexpress.com/item/1005002911105210.html?spm=a2g0o.productlist.0.0.618071d7SJWyyG&amp;algo_pvid=992de722-664b-42df-86b6-c48d643715d5&amp;algo_exp_id=992de722-664b-42df-86b6-c48d643715d5-10&amp;pdp_ext_f=%7B%22sku_id%22%3A%2212000024657479340%22%7D" TargetMode="External"/><Relationship Id="rId36" Type="http://schemas.openxmlformats.org/officeDocument/2006/relationships/hyperlink" Target="https://it.aliexpress.com/item/4000235072438.html?spm=a2g0o.productlist.0.0.40e8100dsJy4ci&amp;algo_pvid=f2d676bc-2838-4982-a65a-552dbb9af160&amp;algo_exp_id=f2d676bc-2838-4982-a65a-552dbb9af160-13&amp;pdp_ext_f=%7B%22sku_id%22%3A%2210000000951600864%22%7D" TargetMode="External"/><Relationship Id="rId49" Type="http://schemas.openxmlformats.org/officeDocument/2006/relationships/hyperlink" Target="https://it.farnell.com/en-IT/pro-power/pp001255/tri-rated-wire-0-5mm2-orange-100m/dp/2501501" TargetMode="External"/><Relationship Id="rId57" Type="http://schemas.openxmlformats.org/officeDocument/2006/relationships/hyperlink" Target="https://www.ebay.com/itm/302404185575" TargetMode="External"/><Relationship Id="rId10" Type="http://schemas.openxmlformats.org/officeDocument/2006/relationships/hyperlink" Target="https://www.mouser.it/ProductDetail/TE-Connectivity/1587828-3?qs=sGAEpiMZZMukxKgYRb08uDDmTTwjHRRej0Y4Z2la0AE%3D" TargetMode="External"/><Relationship Id="rId31" Type="http://schemas.openxmlformats.org/officeDocument/2006/relationships/hyperlink" Target="https://it.aliexpress.com/item/4000246209070.html?spm=a2g0o.productlist.0.0.44f46c350xEl94&amp;algo_pvid=c04a52c3-0d9c-4e74-9e69-e4d19a598cbb&amp;algo_exp_id=c04a52c3-0d9c-4e74-9e69-e4d19a598cbb-0&amp;pdp_ext_f=%7B%22sku_id%22%3A%2210000010312007658%22%7D" TargetMode="External"/><Relationship Id="rId44" Type="http://schemas.openxmlformats.org/officeDocument/2006/relationships/hyperlink" Target="https://it.farnell.com/en-IT/pro-power/pp001274/tri-rated-wire-4mm2-red-1m/dp/2528179?ost=2528179" TargetMode="External"/><Relationship Id="rId52" Type="http://schemas.openxmlformats.org/officeDocument/2006/relationships/hyperlink" Target="https://it.rs-online.com/web/p/capicorda-a-occhiello/8092329?sra=pstk" TargetMode="External"/><Relationship Id="rId60" Type="http://schemas.openxmlformats.org/officeDocument/2006/relationships/hyperlink" Target="https://www.mouser.it/ProductDetail/Eaton/JB3816-3?qs=9GX7soZQXxGfoTkSJmsP%2Fg%3D%3D" TargetMode="External"/><Relationship Id="rId65" Type="http://schemas.openxmlformats.org/officeDocument/2006/relationships/hyperlink" Target="https://www.mouser.it/ProductDetail/TE-Connectivity/4-2103177-4?qs=M6JgiZyq%2F9LLNRcS2jzoqA%3D%3D" TargetMode="External"/><Relationship Id="rId73" Type="http://schemas.openxmlformats.org/officeDocument/2006/relationships/hyperlink" Target="https://www.mouser.it/ProductDetail/Littelfuse/0297030WXT?qs=%2Fha2pyFaduhKWPx5Jw17QLg0NkgDWDVzYTnrmQvyw5ndhmnWFandSg%3D%3D" TargetMode="External"/><Relationship Id="rId78" Type="http://schemas.openxmlformats.org/officeDocument/2006/relationships/hyperlink" Target="https://www.mouser.it/ProductDetail/Rectron/1N4001-B?qs=sGAEpiMZZMueQxo7L%2FBPyAE%2FDOJ109S1" TargetMode="External"/><Relationship Id="rId81" Type="http://schemas.openxmlformats.org/officeDocument/2006/relationships/hyperlink" Target="https://www.mouser.it/ProductDetail/Littelfuse/0HEV015ZXBD?qs=aGgfWYEhH7nDz9xCWAu7Tg%3D%3D" TargetMode="External"/><Relationship Id="rId86" Type="http://schemas.openxmlformats.org/officeDocument/2006/relationships/hyperlink" Target="https://it.rs-online.com/web/p/corpi-connettori/4841748" TargetMode="External"/><Relationship Id="rId4" Type="http://schemas.openxmlformats.org/officeDocument/2006/relationships/hyperlink" Target="https://www.mouser.it/ProductDetail/Aptiv/35236787?qs=sGAEpiMZZMv0NwlthflBizKlQkyACocHbP%2FD%252B9%2F9EW0%3D" TargetMode="External"/><Relationship Id="rId9" Type="http://schemas.openxmlformats.org/officeDocument/2006/relationships/hyperlink" Target="https://www.mouser.it/ProductDetail/TE-Connectivity/1-968853-3-Loose-Piece?qs=F5OeB0fGKdhpauPY3sqPww%3D%3D" TargetMode="External"/><Relationship Id="rId13" Type="http://schemas.openxmlformats.org/officeDocument/2006/relationships/hyperlink" Target="https://www.mouser.it/ProductDetail/Bussmann-Eaton/JB3816-2?qs=sGAEpiMZZMvjAcTDbo5QTqHSvwcPXS4d9mIXz2oiNec%3D" TargetMode="External"/><Relationship Id="rId18" Type="http://schemas.openxmlformats.org/officeDocument/2006/relationships/hyperlink" Target="https://it.rs-online.com/web/p/fusibili-con-linguetta-per-fissaggio-a-bullone/5212731/?relevancy-data=7365617263685F636173636164655F6F726465723D31267365617263685F696E746572666163655F6E616D653D4931384E525353746F636B4E756D626572267365617263685F6C616E67756167655F757365643D656E267365617263685F6D617463685F6D6F64653D6D61746368616C6C267365617263685F7061747465726E5F6D6174636865643D5E2828282872737C5253295B205D3F293F285C647B337D5B5C2D5C735D3F5C647B332C347D5B705061415D3F29297C283235285C647B387D7C5C647B317D5C2D5C647B377D29292924267365617263685F7061747465726E5F6F726465723D31267365617263685F73745F6E6F726D616C697365643D59267365617263685F726573706F6E73655F616374696F6E3D267365617263685F747970653D52535F53544F434B5F4E554D424552267365617263685F77696C645F63617264696E675F6D6F64653D4E4F4E45267365617263685F6B6579776F72643D3532312D32373331267365617263685F6B6579776F72645F6170703D35323132373331267365617263685F636F6E6669673D3026&amp;searchHistory=%7B%22enabled%22%3Atrue%7D" TargetMode="External"/><Relationship Id="rId39" Type="http://schemas.openxmlformats.org/officeDocument/2006/relationships/hyperlink" Target="https://it.rs-online.com/web/p/capicorda-a-forchetta/8046988" TargetMode="External"/><Relationship Id="rId34" Type="http://schemas.openxmlformats.org/officeDocument/2006/relationships/hyperlink" Target="https://it.aliexpress.com/item/4001317825444.html?spm=a2g0o.productlist.0.0.388955ed87iwL9&amp;algo_pvid=4bd4cb4e-a81f-4a88-a6b0-561ccf014999&amp;algo_exp_id=4bd4cb4e-a81f-4a88-a6b0-561ccf014999-0&amp;pdp_ext_f=%7B%22sku_id%22%3A%2210000015703644537%22%7D" TargetMode="External"/><Relationship Id="rId50" Type="http://schemas.openxmlformats.org/officeDocument/2006/relationships/hyperlink" Target="https://it.farnell.com/en-IT/pro-power/pp001223/tri-rated-wire-1mm2-green-100m/dp/2501466?st=wire%20green%2018%20awg" TargetMode="External"/><Relationship Id="rId55" Type="http://schemas.openxmlformats.org/officeDocument/2006/relationships/hyperlink" Target="https://it.rs-online.com/web/p/capicorda-a-forchetta/2674221" TargetMode="External"/><Relationship Id="rId76" Type="http://schemas.openxmlformats.org/officeDocument/2006/relationships/hyperlink" Target="https://www.mouser.it/ProductDetail/Schurter/08531251?qs=%2Fha2pyFaduhW%252BaJz%2FLvVqZONo3%2FQlcWH1r1BQUtxka41KSYx5XIXlQ%3D%3D" TargetMode="External"/><Relationship Id="rId7" Type="http://schemas.openxmlformats.org/officeDocument/2006/relationships/hyperlink" Target="https://www.mouser.it/ProductDetail/Aptiv/33272670?qs=sGAEpiMZZMv0NwlthflBi5wKYc%2FHrkmEYWk9kw6f8%252BU%3D" TargetMode="External"/><Relationship Id="rId71" Type="http://schemas.openxmlformats.org/officeDocument/2006/relationships/hyperlink" Target="https://www.mouser.it/ProductDetail/Littelfuse/0297010WXT?qs=%2Fha2pyFadujTy3QFV%2FGzjIRoAeO2T9eQlkAeWI4e7xRZxkEBbUljpQ%3D%3D" TargetMode="External"/><Relationship Id="rId92" Type="http://schemas.openxmlformats.org/officeDocument/2006/relationships/printerSettings" Target="../printerSettings/printerSettings1.bin"/><Relationship Id="rId2" Type="http://schemas.openxmlformats.org/officeDocument/2006/relationships/hyperlink" Target="https://www.mouser.it/ProductDetail/Aptiv/35254366?qs=sGAEpiMZZMv0NwlthflBi4wl2ixSP3ye8IAp%252BLZj3Ks%3D" TargetMode="External"/><Relationship Id="rId29" Type="http://schemas.openxmlformats.org/officeDocument/2006/relationships/hyperlink" Target="https://it.aliexpress.com/item/1005001424436107.html?spm=a2g0o.productlist.0.0.8f3a5886hrdNNG&amp;algo_pvid=036ab700-b0e7-4119-893e-94539a59a1ab&amp;aem_p4p_detail=202111220142319657189768586640114489813&amp;algo_exp_id=036ab700-b0e7-4119-893e-94539a59a1ab-4&amp;pdp_ext_f=%7B%22sku_id%22%3A%2212000016059030520%22%7D" TargetMode="External"/><Relationship Id="rId24" Type="http://schemas.openxmlformats.org/officeDocument/2006/relationships/hyperlink" Target="https://it.rs-online.com/web/p/morsetti-e-mammut/8133120" TargetMode="External"/><Relationship Id="rId40" Type="http://schemas.openxmlformats.org/officeDocument/2006/relationships/hyperlink" Target="https://www.alibaba.com/product-detail/waterproof-dc-to-dc-converter-144v_1954111916.html?spm=a2700.galleryofferlist.normal_offer.d_title.4de31aeewG6QHe" TargetMode="External"/><Relationship Id="rId45" Type="http://schemas.openxmlformats.org/officeDocument/2006/relationships/hyperlink" Target="https://it.farnell.com/en-IT/pro-power/pp001187/tri-rated-wire-1mm2-black-1m/dp/2528083" TargetMode="External"/><Relationship Id="rId66" Type="http://schemas.openxmlformats.org/officeDocument/2006/relationships/hyperlink" Target="https://desun-tech.en.alibaba.com/product/60747299856-805257565/Brushless_Motor_Electric_Water_Pump_634gph_Head_8m_Water_Circulation_Pump.html?spm=a2700.shop_plser.41413.12.12084ea5rQf9Ox" TargetMode="External"/><Relationship Id="rId87" Type="http://schemas.openxmlformats.org/officeDocument/2006/relationships/hyperlink" Target="https://www.mouser.it/ProductDetail/TE-Connectivity/776164-4?qs=YqNA2qefETD8INrlYuThLg%3D%3D" TargetMode="External"/><Relationship Id="rId61" Type="http://schemas.openxmlformats.org/officeDocument/2006/relationships/hyperlink" Target="https://www.mouser.it/ProductDetail/Aptiv/33272561?qs=sGAEpiMZZMv0NwlthflBixoNYkQDUd0VgoSPDYPsGgU%3D" TargetMode="External"/><Relationship Id="rId82" Type="http://schemas.openxmlformats.org/officeDocument/2006/relationships/hyperlink" Target="https://www.mouser.it/ProductDetail/Song-Chuan/896H-1CH-C-001-12VDC?qs=RJ0JL0kt8YzBRSz%2FuzjhwQ%3D%3D" TargetMode="External"/><Relationship Id="rId19" Type="http://schemas.openxmlformats.org/officeDocument/2006/relationships/hyperlink" Target="https://it.farnell.com/en-IT/staubli/61-7616-100-33/hook-up-wire-2awg-transparent/dp/2886517" TargetMode="External"/><Relationship Id="rId14" Type="http://schemas.openxmlformats.org/officeDocument/2006/relationships/hyperlink" Target="https://www.mouser.it/ProductDetail/TE-Connectivity/EV200A1ANA?qs=sGAEpiMZZMsqIr59i2oRcnE9%252BEx%2F8hOAvgBt6QSX3e8%3D" TargetMode="External"/><Relationship Id="rId30" Type="http://schemas.openxmlformats.org/officeDocument/2006/relationships/hyperlink" Target="https://it.aliexpress.com/item/4000349761275.html?spm=a2g0o.productlist.0.0.3354706enI2TtF&amp;algo_pvid=744c58f8-f20b-4488-9b4f-7a8706fb70dc&amp;aem_p4p_detail=20211122014418318081454010190106237299&amp;algo_exp_id=744c58f8-f20b-4488-9b4f-7a8706fb70dc-14&amp;pdp_ext_f=%7B%22sku_id%22%3A%2210000001808600577%22%7D" TargetMode="External"/><Relationship Id="rId35" Type="http://schemas.openxmlformats.org/officeDocument/2006/relationships/hyperlink" Target="https://it.aliexpress.com/item/32874867655.html?spm=a2g0o.productlist.0.0.40e8100dsJy4ci&amp;algo_pvid=f2d676bc-2838-4982-a65a-552dbb9af160&amp;algo_exp_id=f2d676bc-2838-4982-a65a-552dbb9af160-6&amp;pdp_ext_f=%7B%22sku_id%22%3A%2265526358071%22%7D" TargetMode="External"/><Relationship Id="rId56" Type="http://schemas.openxmlformats.org/officeDocument/2006/relationships/hyperlink" Target="https://it.rs-online.com/web/p/capicorda-a-forchetta/0534856" TargetMode="External"/><Relationship Id="rId77" Type="http://schemas.openxmlformats.org/officeDocument/2006/relationships/hyperlink" Target="https://www.mouser.it/ProductDetail/Omron/G2RG-2A-X-DC12?qs=sGAEpiMZZMv0NwlthflBi5A6poVLSHmHu1706OZDJ8o%3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3"/>
  <sheetViews>
    <sheetView tabSelected="1" zoomScale="61" zoomScaleNormal="70" workbookViewId="0">
      <pane ySplit="1" topLeftCell="A2" activePane="bottomLeft" state="frozen"/>
      <selection pane="bottomLeft" activeCell="M2" sqref="M2"/>
    </sheetView>
  </sheetViews>
  <sheetFormatPr defaultRowHeight="14.4" x14ac:dyDescent="0.3"/>
  <cols>
    <col min="1" max="1" width="2.77734375" style="26" customWidth="1"/>
    <col min="2" max="2" width="16.77734375" style="26" customWidth="1"/>
    <col min="3" max="3" width="18.6640625" style="26" customWidth="1"/>
    <col min="4" max="4" width="23.109375" style="26" customWidth="1"/>
    <col min="5" max="5" width="27" style="26" customWidth="1"/>
    <col min="6" max="6" width="35.77734375" style="26" customWidth="1"/>
    <col min="7" max="7" width="8.77734375" style="26" customWidth="1"/>
    <col min="8" max="8" width="11.6640625" style="26" bestFit="1" customWidth="1"/>
    <col min="9" max="9" width="16.5546875" style="26" bestFit="1" customWidth="1"/>
    <col min="10" max="10" width="14.5546875" style="26" customWidth="1"/>
    <col min="11" max="11" width="21.5546875" style="26" customWidth="1"/>
    <col min="12" max="12" width="43.44140625" style="26" customWidth="1"/>
    <col min="13" max="13" width="14.77734375" style="26" bestFit="1" customWidth="1"/>
    <col min="14" max="16384" width="8.88671875" style="26"/>
  </cols>
  <sheetData>
    <row r="1" spans="1:14" s="73" customFormat="1" ht="29.4" thickBot="1" x14ac:dyDescent="0.35">
      <c r="B1" s="77" t="s">
        <v>196</v>
      </c>
      <c r="C1" s="77" t="s">
        <v>198</v>
      </c>
      <c r="D1" s="78" t="s">
        <v>197</v>
      </c>
      <c r="E1" s="78" t="s">
        <v>205</v>
      </c>
      <c r="F1" s="77" t="s">
        <v>199</v>
      </c>
      <c r="G1" s="77" t="s">
        <v>200</v>
      </c>
      <c r="H1" s="79" t="s">
        <v>0</v>
      </c>
      <c r="I1" s="79" t="s">
        <v>204</v>
      </c>
      <c r="J1" s="80" t="s">
        <v>203</v>
      </c>
      <c r="K1" s="81" t="s">
        <v>201</v>
      </c>
      <c r="L1" s="72" t="s">
        <v>202</v>
      </c>
      <c r="M1" s="95" t="s">
        <v>270</v>
      </c>
      <c r="N1" s="95" t="s">
        <v>254</v>
      </c>
    </row>
    <row r="2" spans="1:14" ht="29.4" thickBot="1" x14ac:dyDescent="0.35">
      <c r="A2" s="62"/>
      <c r="B2" s="109" t="s">
        <v>213</v>
      </c>
      <c r="C2" s="5" t="s">
        <v>1</v>
      </c>
      <c r="D2" s="22" t="s">
        <v>117</v>
      </c>
      <c r="E2" s="22" t="s">
        <v>3</v>
      </c>
      <c r="F2" s="22" t="s">
        <v>4</v>
      </c>
      <c r="G2" s="22">
        <v>2</v>
      </c>
      <c r="H2" s="48">
        <v>71.489999999999995</v>
      </c>
      <c r="I2" s="48">
        <f>Tabella1[[#This Row],[€/Pz]]*Tabella1[[#This Row],[Q.ta]]</f>
        <v>142.97999999999999</v>
      </c>
      <c r="J2" s="22" t="s">
        <v>206</v>
      </c>
      <c r="K2" s="1" t="s">
        <v>73</v>
      </c>
      <c r="L2" s="92" t="s">
        <v>248</v>
      </c>
      <c r="M2" s="93"/>
      <c r="N2" s="93"/>
    </row>
    <row r="3" spans="1:14" ht="29.4" thickBot="1" x14ac:dyDescent="0.35">
      <c r="A3" s="62"/>
      <c r="B3" s="111"/>
      <c r="C3" s="6" t="s">
        <v>1</v>
      </c>
      <c r="D3" s="18" t="s">
        <v>2</v>
      </c>
      <c r="E3" s="18" t="s">
        <v>5</v>
      </c>
      <c r="F3" s="18" t="s">
        <v>6</v>
      </c>
      <c r="G3" s="18">
        <v>2</v>
      </c>
      <c r="H3" s="43">
        <v>43.04</v>
      </c>
      <c r="I3" s="48">
        <f>Tabella1[[#This Row],[€/Pz]]*Tabella1[[#This Row],[Q.ta]]</f>
        <v>86.08</v>
      </c>
      <c r="J3" s="22" t="s">
        <v>206</v>
      </c>
      <c r="K3" s="13" t="s">
        <v>73</v>
      </c>
      <c r="L3" s="92" t="s">
        <v>248</v>
      </c>
      <c r="M3" s="93"/>
      <c r="N3" s="93"/>
    </row>
    <row r="4" spans="1:14" ht="29.4" thickBot="1" x14ac:dyDescent="0.35">
      <c r="A4" s="62"/>
      <c r="B4" s="111"/>
      <c r="C4" s="6" t="s">
        <v>1</v>
      </c>
      <c r="D4" s="18">
        <v>33502217</v>
      </c>
      <c r="E4" s="18">
        <v>3019260</v>
      </c>
      <c r="F4" s="18" t="s">
        <v>109</v>
      </c>
      <c r="G4" s="18">
        <v>8</v>
      </c>
      <c r="H4" s="43">
        <v>3.04</v>
      </c>
      <c r="I4" s="48">
        <f>Tabella1[[#This Row],[€/Pz]]*Tabella1[[#This Row],[Q.ta]]</f>
        <v>24.32</v>
      </c>
      <c r="J4" s="18" t="s">
        <v>207</v>
      </c>
      <c r="K4" s="13" t="s">
        <v>73</v>
      </c>
      <c r="L4" s="92" t="s">
        <v>248</v>
      </c>
      <c r="M4" s="93"/>
      <c r="N4" s="93"/>
    </row>
    <row r="5" spans="1:14" ht="15" thickBot="1" x14ac:dyDescent="0.35">
      <c r="A5" s="62"/>
      <c r="B5" s="111"/>
      <c r="C5" s="6" t="s">
        <v>1</v>
      </c>
      <c r="D5" s="18">
        <v>35082415</v>
      </c>
      <c r="E5" s="18" t="s">
        <v>110</v>
      </c>
      <c r="F5" s="18" t="s">
        <v>111</v>
      </c>
      <c r="G5" s="18">
        <v>8</v>
      </c>
      <c r="H5" s="43">
        <v>3.63</v>
      </c>
      <c r="I5" s="48">
        <f>Tabella1[[#This Row],[€/Pz]]*Tabella1[[#This Row],[Q.ta]]</f>
        <v>29.04</v>
      </c>
      <c r="J5" s="22" t="s">
        <v>206</v>
      </c>
      <c r="K5" s="13" t="s">
        <v>73</v>
      </c>
      <c r="L5" s="92" t="s">
        <v>248</v>
      </c>
      <c r="M5" s="93"/>
      <c r="N5" s="93"/>
    </row>
    <row r="6" spans="1:14" ht="15" thickBot="1" x14ac:dyDescent="0.35">
      <c r="A6" s="62"/>
      <c r="B6" s="111"/>
      <c r="C6" s="6" t="s">
        <v>1</v>
      </c>
      <c r="D6" s="18">
        <v>35084603</v>
      </c>
      <c r="E6" s="18" t="s">
        <v>113</v>
      </c>
      <c r="F6" s="18" t="s">
        <v>112</v>
      </c>
      <c r="G6" s="18">
        <v>8</v>
      </c>
      <c r="H6" s="43">
        <v>5.5</v>
      </c>
      <c r="I6" s="48">
        <f>Tabella1[[#This Row],[€/Pz]]*Tabella1[[#This Row],[Q.ta]]</f>
        <v>44</v>
      </c>
      <c r="J6" s="22" t="s">
        <v>206</v>
      </c>
      <c r="K6" s="13" t="s">
        <v>73</v>
      </c>
      <c r="L6" s="92" t="s">
        <v>248</v>
      </c>
      <c r="M6" s="93"/>
      <c r="N6" s="93"/>
    </row>
    <row r="7" spans="1:14" ht="15" thickBot="1" x14ac:dyDescent="0.35">
      <c r="A7" s="62"/>
      <c r="B7" s="110"/>
      <c r="C7" s="9" t="s">
        <v>1</v>
      </c>
      <c r="D7" s="2">
        <v>35084610</v>
      </c>
      <c r="E7" s="2" t="s">
        <v>115</v>
      </c>
      <c r="F7" s="2" t="s">
        <v>114</v>
      </c>
      <c r="G7" s="2">
        <v>8</v>
      </c>
      <c r="H7" s="49">
        <v>2.79</v>
      </c>
      <c r="I7" s="50">
        <f>Tabella1[[#This Row],[€/Pz]]*Tabella1[[#This Row],[Q.ta]]</f>
        <v>22.32</v>
      </c>
      <c r="J7" s="21" t="s">
        <v>206</v>
      </c>
      <c r="K7" s="14" t="s">
        <v>73</v>
      </c>
      <c r="L7" s="92" t="s">
        <v>248</v>
      </c>
      <c r="M7" s="93"/>
      <c r="N7" s="93"/>
    </row>
    <row r="8" spans="1:14" ht="29.4" thickBot="1" x14ac:dyDescent="0.35">
      <c r="A8" s="37"/>
      <c r="B8" s="109" t="s">
        <v>214</v>
      </c>
      <c r="C8" s="5" t="s">
        <v>1</v>
      </c>
      <c r="D8" s="22" t="s">
        <v>7</v>
      </c>
      <c r="E8" s="22" t="s">
        <v>8</v>
      </c>
      <c r="F8" s="22" t="s">
        <v>10</v>
      </c>
      <c r="G8" s="22">
        <v>1</v>
      </c>
      <c r="H8" s="48">
        <v>66.91</v>
      </c>
      <c r="I8" s="48">
        <f>Tabella1[[#This Row],[€/Pz]]*Tabella1[[#This Row],[Q.ta]]</f>
        <v>66.91</v>
      </c>
      <c r="J8" s="22" t="s">
        <v>206</v>
      </c>
      <c r="K8" s="1" t="s">
        <v>73</v>
      </c>
      <c r="L8" s="92" t="s">
        <v>248</v>
      </c>
      <c r="M8" s="93"/>
      <c r="N8" s="93"/>
    </row>
    <row r="9" spans="1:14" ht="29.4" thickBot="1" x14ac:dyDescent="0.35">
      <c r="A9" s="37"/>
      <c r="B9" s="111"/>
      <c r="C9" s="6" t="s">
        <v>1</v>
      </c>
      <c r="D9" s="18" t="s">
        <v>7</v>
      </c>
      <c r="E9" s="18" t="s">
        <v>9</v>
      </c>
      <c r="F9" s="18" t="s">
        <v>11</v>
      </c>
      <c r="G9" s="18">
        <v>1</v>
      </c>
      <c r="H9" s="43">
        <v>79.400000000000006</v>
      </c>
      <c r="I9" s="48">
        <f>Tabella1[[#This Row],[€/Pz]]*Tabella1[[#This Row],[Q.ta]]</f>
        <v>79.400000000000006</v>
      </c>
      <c r="J9" s="22" t="s">
        <v>206</v>
      </c>
      <c r="K9" s="13" t="s">
        <v>73</v>
      </c>
      <c r="L9" s="92" t="s">
        <v>248</v>
      </c>
      <c r="M9" s="93"/>
      <c r="N9" s="93"/>
    </row>
    <row r="10" spans="1:14" ht="15" thickBot="1" x14ac:dyDescent="0.35">
      <c r="A10" s="37"/>
      <c r="B10" s="111"/>
      <c r="C10" s="6" t="s">
        <v>1</v>
      </c>
      <c r="D10" s="18">
        <v>35304635</v>
      </c>
      <c r="E10" s="18" t="s">
        <v>61</v>
      </c>
      <c r="F10" s="18" t="s">
        <v>116</v>
      </c>
      <c r="G10" s="18">
        <v>6</v>
      </c>
      <c r="H10" s="43">
        <v>35.869999999999997</v>
      </c>
      <c r="I10" s="48">
        <f>Tabella1[[#This Row],[€/Pz]]*Tabella1[[#This Row],[Q.ta]]</f>
        <v>215.21999999999997</v>
      </c>
      <c r="J10" s="22" t="s">
        <v>206</v>
      </c>
      <c r="K10" s="13" t="s">
        <v>73</v>
      </c>
      <c r="L10" s="92" t="s">
        <v>248</v>
      </c>
      <c r="M10" s="93"/>
      <c r="N10" s="93"/>
    </row>
    <row r="11" spans="1:14" ht="29.4" thickBot="1" x14ac:dyDescent="0.35">
      <c r="A11" s="37"/>
      <c r="B11" s="111"/>
      <c r="C11" s="6" t="s">
        <v>1</v>
      </c>
      <c r="D11" s="18">
        <v>33502217</v>
      </c>
      <c r="E11" s="18">
        <v>3019260</v>
      </c>
      <c r="F11" s="18" t="s">
        <v>62</v>
      </c>
      <c r="G11" s="18">
        <v>6</v>
      </c>
      <c r="H11" s="43">
        <v>11.7</v>
      </c>
      <c r="I11" s="48">
        <f>Tabella1[[#This Row],[€/Pz]]*Tabella1[[#This Row],[Q.ta]]</f>
        <v>70.199999999999989</v>
      </c>
      <c r="J11" s="18" t="s">
        <v>207</v>
      </c>
      <c r="K11" s="13" t="s">
        <v>73</v>
      </c>
      <c r="L11" s="92" t="s">
        <v>248</v>
      </c>
      <c r="M11" s="93"/>
      <c r="N11" s="93"/>
    </row>
    <row r="12" spans="1:14" ht="29.4" thickBot="1" x14ac:dyDescent="0.35">
      <c r="A12" s="37"/>
      <c r="B12" s="111"/>
      <c r="C12" s="6" t="s">
        <v>1</v>
      </c>
      <c r="D12" s="18">
        <v>33511753</v>
      </c>
      <c r="E12" s="18" t="s">
        <v>118</v>
      </c>
      <c r="F12" s="18" t="s">
        <v>63</v>
      </c>
      <c r="G12" s="18">
        <v>6</v>
      </c>
      <c r="H12" s="43">
        <v>5.49</v>
      </c>
      <c r="I12" s="48">
        <f>Tabella1[[#This Row],[€/Pz]]*Tabella1[[#This Row],[Q.ta]]</f>
        <v>32.94</v>
      </c>
      <c r="J12" s="22" t="s">
        <v>206</v>
      </c>
      <c r="K12" s="13" t="s">
        <v>73</v>
      </c>
      <c r="L12" s="92" t="s">
        <v>248</v>
      </c>
      <c r="M12" s="93"/>
      <c r="N12" s="93"/>
    </row>
    <row r="13" spans="1:14" ht="15" thickBot="1" x14ac:dyDescent="0.35">
      <c r="A13" s="37"/>
      <c r="B13" s="110"/>
      <c r="C13" s="9" t="s">
        <v>1</v>
      </c>
      <c r="D13" s="2">
        <v>33272561</v>
      </c>
      <c r="E13" s="2" t="s">
        <v>64</v>
      </c>
      <c r="F13" s="2" t="s">
        <v>65</v>
      </c>
      <c r="G13" s="2">
        <v>2</v>
      </c>
      <c r="H13" s="49">
        <v>1.37</v>
      </c>
      <c r="I13" s="50">
        <f>Tabella1[[#This Row],[€/Pz]]*Tabella1[[#This Row],[Q.ta]]</f>
        <v>2.74</v>
      </c>
      <c r="J13" s="21" t="s">
        <v>206</v>
      </c>
      <c r="K13" s="14" t="s">
        <v>73</v>
      </c>
      <c r="L13" s="92" t="s">
        <v>248</v>
      </c>
      <c r="M13" s="93"/>
      <c r="N13" s="93"/>
    </row>
    <row r="14" spans="1:14" s="38" customFormat="1" ht="15" thickBot="1" x14ac:dyDescent="0.35">
      <c r="A14" s="25"/>
      <c r="B14" s="103" t="s">
        <v>215</v>
      </c>
      <c r="C14" s="28" t="s">
        <v>12</v>
      </c>
      <c r="D14" s="30" t="s">
        <v>13</v>
      </c>
      <c r="E14" s="30" t="s">
        <v>30</v>
      </c>
      <c r="F14" s="30" t="s">
        <v>123</v>
      </c>
      <c r="G14" s="30">
        <v>5</v>
      </c>
      <c r="H14" s="58">
        <v>10.64</v>
      </c>
      <c r="I14" s="48">
        <f>Tabella1[[#This Row],[€/Pz]]*Tabella1[[#This Row],[Q.ta]]</f>
        <v>53.2</v>
      </c>
      <c r="J14" s="22" t="s">
        <v>206</v>
      </c>
      <c r="K14" s="31" t="s">
        <v>73</v>
      </c>
      <c r="L14" s="92" t="s">
        <v>248</v>
      </c>
      <c r="M14" s="94"/>
      <c r="N14" s="94" t="s">
        <v>267</v>
      </c>
    </row>
    <row r="15" spans="1:14" s="38" customFormat="1" ht="15" thickBot="1" x14ac:dyDescent="0.35">
      <c r="A15" s="25"/>
      <c r="B15" s="104"/>
      <c r="C15" s="7" t="s">
        <v>12</v>
      </c>
      <c r="D15" s="3" t="s">
        <v>13</v>
      </c>
      <c r="E15" s="3" t="s">
        <v>127</v>
      </c>
      <c r="F15" s="3" t="s">
        <v>124</v>
      </c>
      <c r="G15" s="3">
        <v>5</v>
      </c>
      <c r="H15" s="44">
        <v>11.94</v>
      </c>
      <c r="I15" s="48">
        <f>Tabella1[[#This Row],[€/Pz]]*Tabella1[[#This Row],[Q.ta]]</f>
        <v>59.699999999999996</v>
      </c>
      <c r="J15" s="22" t="s">
        <v>206</v>
      </c>
      <c r="K15" s="29" t="s">
        <v>73</v>
      </c>
      <c r="L15" s="92" t="s">
        <v>248</v>
      </c>
      <c r="M15" s="94"/>
      <c r="N15" s="94"/>
    </row>
    <row r="16" spans="1:14" s="38" customFormat="1" ht="15" thickBot="1" x14ac:dyDescent="0.35">
      <c r="A16" s="25"/>
      <c r="B16" s="104"/>
      <c r="C16" s="7" t="s">
        <v>12</v>
      </c>
      <c r="D16" s="3" t="s">
        <v>13</v>
      </c>
      <c r="E16" s="3" t="s">
        <v>72</v>
      </c>
      <c r="F16" s="3" t="s">
        <v>125</v>
      </c>
      <c r="G16" s="3">
        <v>5</v>
      </c>
      <c r="H16" s="44">
        <v>9.6199999999999992</v>
      </c>
      <c r="I16" s="48">
        <f>Tabella1[[#This Row],[€/Pz]]*Tabella1[[#This Row],[Q.ta]]</f>
        <v>48.099999999999994</v>
      </c>
      <c r="J16" s="22" t="s">
        <v>206</v>
      </c>
      <c r="K16" s="29" t="s">
        <v>73</v>
      </c>
      <c r="L16" s="92" t="s">
        <v>248</v>
      </c>
      <c r="M16" s="94"/>
      <c r="N16" s="94"/>
    </row>
    <row r="17" spans="1:14" s="38" customFormat="1" ht="15" thickBot="1" x14ac:dyDescent="0.35">
      <c r="A17" s="25"/>
      <c r="B17" s="104"/>
      <c r="C17" s="7" t="s">
        <v>12</v>
      </c>
      <c r="D17" s="3" t="s">
        <v>13</v>
      </c>
      <c r="E17" s="3" t="s">
        <v>128</v>
      </c>
      <c r="F17" s="3" t="s">
        <v>126</v>
      </c>
      <c r="G17" s="3">
        <v>5</v>
      </c>
      <c r="H17" s="44">
        <v>11.81</v>
      </c>
      <c r="I17" s="48">
        <f>Tabella1[[#This Row],[€/Pz]]*Tabella1[[#This Row],[Q.ta]]</f>
        <v>59.050000000000004</v>
      </c>
      <c r="J17" s="22" t="s">
        <v>206</v>
      </c>
      <c r="K17" s="29" t="s">
        <v>73</v>
      </c>
      <c r="L17" s="101" t="s">
        <v>265</v>
      </c>
      <c r="M17" s="94"/>
      <c r="N17" s="94" t="s">
        <v>255</v>
      </c>
    </row>
    <row r="18" spans="1:14" ht="15" thickBot="1" x14ac:dyDescent="0.35">
      <c r="A18" s="25"/>
      <c r="B18" s="104"/>
      <c r="C18" s="6" t="s">
        <v>12</v>
      </c>
      <c r="D18" s="18" t="s">
        <v>130</v>
      </c>
      <c r="E18" s="18" t="s">
        <v>129</v>
      </c>
      <c r="F18" s="18" t="s">
        <v>131</v>
      </c>
      <c r="G18" s="18">
        <v>30</v>
      </c>
      <c r="H18" s="43">
        <v>1.87</v>
      </c>
      <c r="I18" s="48">
        <f>Tabella1[[#This Row],[€/Pz]]*Tabella1[[#This Row],[Q.ta]]</f>
        <v>56.1</v>
      </c>
      <c r="J18" s="22" t="s">
        <v>206</v>
      </c>
      <c r="K18" s="13" t="s">
        <v>73</v>
      </c>
      <c r="L18" s="92" t="s">
        <v>248</v>
      </c>
      <c r="M18" s="93"/>
      <c r="N18" s="93"/>
    </row>
    <row r="19" spans="1:14" ht="15" thickBot="1" x14ac:dyDescent="0.35">
      <c r="A19" s="25"/>
      <c r="B19" s="104"/>
      <c r="C19" s="6" t="s">
        <v>12</v>
      </c>
      <c r="D19" s="18" t="s">
        <v>132</v>
      </c>
      <c r="E19" s="18" t="s">
        <v>135</v>
      </c>
      <c r="F19" s="18" t="s">
        <v>133</v>
      </c>
      <c r="G19" s="18">
        <v>30</v>
      </c>
      <c r="H19" s="45">
        <v>0.52500000000000002</v>
      </c>
      <c r="I19" s="48">
        <f>Tabella1[[#This Row],[€/Pz]]*Tabella1[[#This Row],[Q.ta]]</f>
        <v>15.75</v>
      </c>
      <c r="J19" s="22" t="s">
        <v>206</v>
      </c>
      <c r="K19" s="13" t="s">
        <v>73</v>
      </c>
      <c r="L19" s="92" t="s">
        <v>248</v>
      </c>
      <c r="M19" s="93"/>
      <c r="N19" s="93"/>
    </row>
    <row r="20" spans="1:14" ht="15" thickBot="1" x14ac:dyDescent="0.35">
      <c r="A20" s="25"/>
      <c r="B20" s="104"/>
      <c r="C20" s="6" t="s">
        <v>12</v>
      </c>
      <c r="D20" s="18" t="s">
        <v>134</v>
      </c>
      <c r="E20" s="18" t="s">
        <v>66</v>
      </c>
      <c r="F20" s="3" t="s">
        <v>67</v>
      </c>
      <c r="G20" s="18">
        <v>30</v>
      </c>
      <c r="H20" s="43">
        <v>1.08</v>
      </c>
      <c r="I20" s="48">
        <f>Tabella1[[#This Row],[€/Pz]]*Tabella1[[#This Row],[Q.ta]]</f>
        <v>32.400000000000006</v>
      </c>
      <c r="J20" s="22" t="s">
        <v>206</v>
      </c>
      <c r="K20" s="13" t="s">
        <v>73</v>
      </c>
      <c r="L20" s="92" t="s">
        <v>248</v>
      </c>
      <c r="M20" s="93"/>
      <c r="N20" s="93"/>
    </row>
    <row r="21" spans="1:14" ht="30.6" customHeight="1" thickBot="1" x14ac:dyDescent="0.35">
      <c r="A21" s="25"/>
      <c r="B21" s="104"/>
      <c r="C21" s="6" t="s">
        <v>12</v>
      </c>
      <c r="D21" s="18" t="s">
        <v>69</v>
      </c>
      <c r="E21" s="18" t="s">
        <v>70</v>
      </c>
      <c r="F21" s="3" t="s">
        <v>68</v>
      </c>
      <c r="G21" s="18">
        <v>30</v>
      </c>
      <c r="H21" s="43">
        <v>1.89</v>
      </c>
      <c r="I21" s="48">
        <f>Tabella1[[#This Row],[€/Pz]]*Tabella1[[#This Row],[Q.ta]]</f>
        <v>56.699999999999996</v>
      </c>
      <c r="J21" s="22" t="s">
        <v>206</v>
      </c>
      <c r="K21" s="13" t="s">
        <v>73</v>
      </c>
      <c r="L21" s="92" t="s">
        <v>248</v>
      </c>
      <c r="M21" s="93"/>
      <c r="N21" s="93"/>
    </row>
    <row r="22" spans="1:14" ht="27.6" customHeight="1" thickBot="1" x14ac:dyDescent="0.35">
      <c r="A22" s="25"/>
      <c r="B22" s="104"/>
      <c r="C22" s="6" t="s">
        <v>12</v>
      </c>
      <c r="D22" s="18" t="s">
        <v>137</v>
      </c>
      <c r="E22" s="18" t="s">
        <v>138</v>
      </c>
      <c r="F22" s="3" t="s">
        <v>136</v>
      </c>
      <c r="G22" s="18">
        <v>15</v>
      </c>
      <c r="H22" s="43">
        <v>1.75</v>
      </c>
      <c r="I22" s="48">
        <f>Tabella1[[#This Row],[€/Pz]]*Tabella1[[#This Row],[Q.ta]]</f>
        <v>26.25</v>
      </c>
      <c r="J22" s="22" t="s">
        <v>206</v>
      </c>
      <c r="K22" s="13" t="s">
        <v>73</v>
      </c>
      <c r="L22" s="92" t="s">
        <v>248</v>
      </c>
      <c r="M22" s="93"/>
      <c r="N22" s="93"/>
    </row>
    <row r="23" spans="1:14" ht="15" thickBot="1" x14ac:dyDescent="0.35">
      <c r="A23" s="25"/>
      <c r="B23" s="105"/>
      <c r="C23" s="9" t="s">
        <v>12</v>
      </c>
      <c r="D23" s="2" t="s">
        <v>139</v>
      </c>
      <c r="E23" s="2" t="s">
        <v>140</v>
      </c>
      <c r="F23" s="2" t="s">
        <v>71</v>
      </c>
      <c r="G23" s="2">
        <v>15</v>
      </c>
      <c r="H23" s="49">
        <v>1.38</v>
      </c>
      <c r="I23" s="50">
        <f>Tabella1[[#This Row],[€/Pz]]*Tabella1[[#This Row],[Q.ta]]</f>
        <v>20.7</v>
      </c>
      <c r="J23" s="21" t="s">
        <v>206</v>
      </c>
      <c r="K23" s="14" t="s">
        <v>73</v>
      </c>
      <c r="L23" s="92" t="s">
        <v>248</v>
      </c>
      <c r="M23" s="93"/>
      <c r="N23" s="93"/>
    </row>
    <row r="24" spans="1:14" ht="15" thickBot="1" x14ac:dyDescent="0.35">
      <c r="A24" s="36"/>
      <c r="B24" s="12" t="s">
        <v>216</v>
      </c>
      <c r="C24" s="10" t="s">
        <v>144</v>
      </c>
      <c r="D24" s="11" t="s">
        <v>119</v>
      </c>
      <c r="E24" s="11" t="s">
        <v>119</v>
      </c>
      <c r="F24" s="21" t="s">
        <v>181</v>
      </c>
      <c r="G24" s="21">
        <v>4</v>
      </c>
      <c r="H24" s="61">
        <v>34.369999999999997</v>
      </c>
      <c r="I24" s="50">
        <f>Tabella1[[#This Row],[€/Pz]]*Tabella1[[#This Row],[Q.ta]]</f>
        <v>137.47999999999999</v>
      </c>
      <c r="J24" s="21" t="s">
        <v>208</v>
      </c>
      <c r="K24" s="51" t="s">
        <v>73</v>
      </c>
      <c r="L24" s="124"/>
      <c r="M24" s="93"/>
      <c r="N24" s="93"/>
    </row>
    <row r="25" spans="1:14" ht="15" thickBot="1" x14ac:dyDescent="0.35">
      <c r="A25" s="39"/>
      <c r="B25" s="109" t="s">
        <v>217</v>
      </c>
      <c r="C25" s="28" t="s">
        <v>14</v>
      </c>
      <c r="D25" s="30" t="s">
        <v>35</v>
      </c>
      <c r="E25" s="30" t="s">
        <v>36</v>
      </c>
      <c r="F25" s="22" t="s">
        <v>120</v>
      </c>
      <c r="G25" s="22">
        <v>4</v>
      </c>
      <c r="H25" s="55">
        <v>5.71</v>
      </c>
      <c r="I25" s="48">
        <f>Tabella1[[#This Row],[€/Pz]]*Tabella1[[#This Row],[Q.ta]]</f>
        <v>22.84</v>
      </c>
      <c r="J25" s="22" t="s">
        <v>206</v>
      </c>
      <c r="K25" s="1" t="s">
        <v>74</v>
      </c>
      <c r="L25" s="92" t="s">
        <v>248</v>
      </c>
      <c r="M25" s="93"/>
      <c r="N25" s="93"/>
    </row>
    <row r="26" spans="1:14" ht="15" thickBot="1" x14ac:dyDescent="0.35">
      <c r="A26" s="39"/>
      <c r="B26" s="110"/>
      <c r="C26" s="32" t="s">
        <v>14</v>
      </c>
      <c r="D26" s="33" t="s">
        <v>121</v>
      </c>
      <c r="E26" s="33" t="s">
        <v>122</v>
      </c>
      <c r="F26" s="2" t="s">
        <v>120</v>
      </c>
      <c r="G26" s="2">
        <v>4</v>
      </c>
      <c r="H26" s="60">
        <v>5.71</v>
      </c>
      <c r="I26" s="50">
        <f>Tabella1[[#This Row],[€/Pz]]*Tabella1[[#This Row],[Q.ta]]</f>
        <v>22.84</v>
      </c>
      <c r="J26" s="21" t="s">
        <v>206</v>
      </c>
      <c r="K26" s="14" t="s">
        <v>74</v>
      </c>
      <c r="L26" s="92" t="s">
        <v>248</v>
      </c>
      <c r="M26" s="93"/>
      <c r="N26" s="93"/>
    </row>
    <row r="27" spans="1:14" ht="29.4" thickBot="1" x14ac:dyDescent="0.35">
      <c r="A27" s="35"/>
      <c r="B27" s="106" t="s">
        <v>218</v>
      </c>
      <c r="C27" s="28" t="s">
        <v>27</v>
      </c>
      <c r="D27" s="30" t="s">
        <v>28</v>
      </c>
      <c r="E27" s="30" t="s">
        <v>29</v>
      </c>
      <c r="F27" s="30" t="s">
        <v>143</v>
      </c>
      <c r="G27" s="30">
        <v>1</v>
      </c>
      <c r="H27" s="58">
        <v>129.47999999999999</v>
      </c>
      <c r="I27" s="48">
        <f>Tabella1[[#This Row],[€/Pz]]*Tabella1[[#This Row],[Q.ta]]</f>
        <v>129.47999999999999</v>
      </c>
      <c r="J27" s="22" t="s">
        <v>206</v>
      </c>
      <c r="K27" s="31" t="s">
        <v>74</v>
      </c>
      <c r="L27" s="92" t="s">
        <v>248</v>
      </c>
      <c r="M27" s="93"/>
      <c r="N27" s="93"/>
    </row>
    <row r="28" spans="1:14" ht="15" thickBot="1" x14ac:dyDescent="0.35">
      <c r="A28" s="35"/>
      <c r="B28" s="107"/>
      <c r="C28" s="7" t="s">
        <v>243</v>
      </c>
      <c r="D28" s="3" t="s">
        <v>141</v>
      </c>
      <c r="E28" s="3" t="s">
        <v>141</v>
      </c>
      <c r="F28" s="3" t="s">
        <v>142</v>
      </c>
      <c r="G28" s="3">
        <v>1</v>
      </c>
      <c r="H28" s="44">
        <v>50</v>
      </c>
      <c r="I28" s="48">
        <f>Tabella1[[#This Row],[€/Pz]]*Tabella1[[#This Row],[Q.ta]]</f>
        <v>50</v>
      </c>
      <c r="J28" s="3" t="s">
        <v>209</v>
      </c>
      <c r="K28" s="29" t="s">
        <v>73</v>
      </c>
      <c r="L28" s="70"/>
      <c r="M28" s="93"/>
      <c r="N28" s="93"/>
    </row>
    <row r="29" spans="1:14" ht="15" thickBot="1" x14ac:dyDescent="0.35">
      <c r="A29" s="35"/>
      <c r="B29" s="107"/>
      <c r="C29" s="7" t="s">
        <v>107</v>
      </c>
      <c r="D29" s="3" t="s">
        <v>105</v>
      </c>
      <c r="E29" s="47" t="s">
        <v>106</v>
      </c>
      <c r="F29" s="3" t="s">
        <v>108</v>
      </c>
      <c r="G29" s="3">
        <v>1</v>
      </c>
      <c r="H29" s="44">
        <v>148.88999999999999</v>
      </c>
      <c r="I29" s="48">
        <f>Tabella1[[#This Row],[€/Pz]]*Tabella1[[#This Row],[Q.ta]]</f>
        <v>148.88999999999999</v>
      </c>
      <c r="J29" s="3" t="s">
        <v>210</v>
      </c>
      <c r="K29" s="29" t="s">
        <v>73</v>
      </c>
      <c r="L29" s="92" t="s">
        <v>248</v>
      </c>
      <c r="M29" s="93"/>
      <c r="N29" s="93"/>
    </row>
    <row r="30" spans="1:14" ht="29.4" thickBot="1" x14ac:dyDescent="0.35">
      <c r="A30" s="35"/>
      <c r="B30" s="107"/>
      <c r="C30" s="7" t="s">
        <v>98</v>
      </c>
      <c r="D30" s="3" t="s">
        <v>97</v>
      </c>
      <c r="E30" s="3" t="s">
        <v>97</v>
      </c>
      <c r="F30" s="3" t="s">
        <v>96</v>
      </c>
      <c r="G30" s="3">
        <v>1</v>
      </c>
      <c r="H30" s="44"/>
      <c r="I30" s="48">
        <f>Tabella1[[#This Row],[€/Pz]]*Tabella1[[#This Row],[Q.ta]]</f>
        <v>0</v>
      </c>
      <c r="J30" s="3" t="s">
        <v>98</v>
      </c>
      <c r="K30" s="29" t="s">
        <v>73</v>
      </c>
      <c r="L30" s="70"/>
      <c r="M30" s="93"/>
      <c r="N30" s="93"/>
    </row>
    <row r="31" spans="1:14" ht="15" thickBot="1" x14ac:dyDescent="0.35">
      <c r="A31" s="35"/>
      <c r="B31" s="108"/>
      <c r="C31" s="32" t="s">
        <v>95</v>
      </c>
      <c r="D31" s="33" t="s">
        <v>94</v>
      </c>
      <c r="E31" s="33" t="s">
        <v>94</v>
      </c>
      <c r="F31" s="33" t="s">
        <v>93</v>
      </c>
      <c r="G31" s="33">
        <v>4</v>
      </c>
      <c r="H31" s="59"/>
      <c r="I31" s="50">
        <f>Tabella1[[#This Row],[€/Pz]]*Tabella1[[#This Row],[Q.ta]]</f>
        <v>0</v>
      </c>
      <c r="J31" s="33" t="s">
        <v>209</v>
      </c>
      <c r="K31" s="34" t="s">
        <v>73</v>
      </c>
      <c r="L31" s="71"/>
      <c r="M31" s="93"/>
      <c r="N31" s="93"/>
    </row>
    <row r="32" spans="1:14" ht="29.4" thickBot="1" x14ac:dyDescent="0.35">
      <c r="A32" s="40"/>
      <c r="B32" s="12" t="s">
        <v>219</v>
      </c>
      <c r="C32" s="10" t="s">
        <v>186</v>
      </c>
      <c r="D32" s="11" t="s">
        <v>184</v>
      </c>
      <c r="E32" s="11">
        <v>2886517</v>
      </c>
      <c r="F32" s="11" t="s">
        <v>185</v>
      </c>
      <c r="G32" s="11">
        <v>3</v>
      </c>
      <c r="H32" s="56">
        <v>281.76</v>
      </c>
      <c r="I32" s="50">
        <f>Tabella1[[#This Row],[€/Pz]]*Tabella1[[#This Row],[Q.ta]]</f>
        <v>845.28</v>
      </c>
      <c r="J32" s="21" t="s">
        <v>207</v>
      </c>
      <c r="K32" s="57" t="s">
        <v>73</v>
      </c>
      <c r="L32" s="92" t="s">
        <v>248</v>
      </c>
      <c r="M32" s="93"/>
      <c r="N32" s="93"/>
    </row>
    <row r="33" spans="1:14" ht="15" thickBot="1" x14ac:dyDescent="0.35">
      <c r="A33" s="41"/>
      <c r="B33" s="109" t="s">
        <v>220</v>
      </c>
      <c r="C33" s="28" t="s">
        <v>145</v>
      </c>
      <c r="D33" s="30" t="s">
        <v>146</v>
      </c>
      <c r="E33" s="22">
        <v>2528087</v>
      </c>
      <c r="F33" s="22" t="s">
        <v>99</v>
      </c>
      <c r="G33" s="22">
        <v>50</v>
      </c>
      <c r="H33" s="55">
        <v>2.3199999999999998</v>
      </c>
      <c r="I33" s="48">
        <f>Tabella1[[#This Row],[€/Pz]]*Tabella1[[#This Row],[Q.ta]]</f>
        <v>115.99999999999999</v>
      </c>
      <c r="J33" s="21" t="s">
        <v>207</v>
      </c>
      <c r="K33" s="31" t="s">
        <v>73</v>
      </c>
      <c r="L33" s="92" t="s">
        <v>248</v>
      </c>
      <c r="M33" s="93"/>
      <c r="N33" s="93"/>
    </row>
    <row r="34" spans="1:14" ht="15" thickBot="1" x14ac:dyDescent="0.35">
      <c r="A34" s="41"/>
      <c r="B34" s="111"/>
      <c r="C34" s="7" t="s">
        <v>145</v>
      </c>
      <c r="D34" s="3" t="s">
        <v>147</v>
      </c>
      <c r="E34" s="3">
        <v>2528180</v>
      </c>
      <c r="F34" s="18" t="s">
        <v>100</v>
      </c>
      <c r="G34" s="18">
        <v>50</v>
      </c>
      <c r="H34" s="46">
        <v>2.2999999999999998</v>
      </c>
      <c r="I34" s="48">
        <f>Tabella1[[#This Row],[€/Pz]]*Tabella1[[#This Row],[Q.ta]]</f>
        <v>114.99999999999999</v>
      </c>
      <c r="J34" s="21" t="s">
        <v>207</v>
      </c>
      <c r="K34" s="29" t="s">
        <v>73</v>
      </c>
      <c r="L34" s="92" t="s">
        <v>248</v>
      </c>
      <c r="M34" s="93"/>
      <c r="N34" s="93"/>
    </row>
    <row r="35" spans="1:14" ht="15" thickBot="1" x14ac:dyDescent="0.35">
      <c r="A35" s="41"/>
      <c r="B35" s="111"/>
      <c r="C35" s="7" t="s">
        <v>145</v>
      </c>
      <c r="D35" s="18" t="s">
        <v>148</v>
      </c>
      <c r="E35" s="18">
        <v>2528086</v>
      </c>
      <c r="F35" s="18" t="s">
        <v>101</v>
      </c>
      <c r="G35" s="18">
        <v>50</v>
      </c>
      <c r="H35" s="43">
        <v>1.89</v>
      </c>
      <c r="I35" s="48">
        <f>Tabella1[[#This Row],[€/Pz]]*Tabella1[[#This Row],[Q.ta]]</f>
        <v>94.5</v>
      </c>
      <c r="J35" s="21" t="s">
        <v>207</v>
      </c>
      <c r="K35" s="29" t="s">
        <v>73</v>
      </c>
      <c r="L35" s="92" t="s">
        <v>248</v>
      </c>
      <c r="M35" s="93"/>
      <c r="N35" s="93"/>
    </row>
    <row r="36" spans="1:14" ht="15" thickBot="1" x14ac:dyDescent="0.35">
      <c r="A36" s="41"/>
      <c r="B36" s="111"/>
      <c r="C36" s="7" t="s">
        <v>145</v>
      </c>
      <c r="D36" s="3" t="s">
        <v>149</v>
      </c>
      <c r="E36" s="18">
        <v>2528179</v>
      </c>
      <c r="F36" s="18" t="s">
        <v>102</v>
      </c>
      <c r="G36" s="18">
        <v>50</v>
      </c>
      <c r="H36" s="46">
        <v>1.89</v>
      </c>
      <c r="I36" s="48">
        <f>Tabella1[[#This Row],[€/Pz]]*Tabella1[[#This Row],[Q.ta]]</f>
        <v>94.5</v>
      </c>
      <c r="J36" s="21" t="s">
        <v>207</v>
      </c>
      <c r="K36" s="29" t="s">
        <v>73</v>
      </c>
      <c r="L36" s="92" t="s">
        <v>248</v>
      </c>
      <c r="M36" s="93"/>
      <c r="N36" s="93"/>
    </row>
    <row r="37" spans="1:14" ht="15" thickBot="1" x14ac:dyDescent="0.35">
      <c r="A37" s="41"/>
      <c r="B37" s="111"/>
      <c r="C37" s="7" t="s">
        <v>145</v>
      </c>
      <c r="D37" s="3" t="s">
        <v>150</v>
      </c>
      <c r="E37" s="3">
        <v>2528083</v>
      </c>
      <c r="F37" s="18" t="s">
        <v>76</v>
      </c>
      <c r="G37" s="18">
        <v>100</v>
      </c>
      <c r="H37" s="46">
        <v>0.57799999999999996</v>
      </c>
      <c r="I37" s="48">
        <f>Tabella1[[#This Row],[€/Pz]]*Tabella1[[#This Row],[Q.ta]]</f>
        <v>57.8</v>
      </c>
      <c r="J37" s="21" t="s">
        <v>207</v>
      </c>
      <c r="K37" s="29" t="s">
        <v>73</v>
      </c>
      <c r="L37" s="92" t="s">
        <v>248</v>
      </c>
      <c r="M37" s="93"/>
      <c r="N37" s="93"/>
    </row>
    <row r="38" spans="1:14" ht="15" thickBot="1" x14ac:dyDescent="0.35">
      <c r="A38" s="41"/>
      <c r="B38" s="111"/>
      <c r="C38" s="7" t="s">
        <v>145</v>
      </c>
      <c r="D38" s="18" t="s">
        <v>151</v>
      </c>
      <c r="E38" s="18">
        <v>2528176</v>
      </c>
      <c r="F38" s="18" t="s">
        <v>79</v>
      </c>
      <c r="G38" s="18">
        <v>100</v>
      </c>
      <c r="H38" s="46">
        <v>0.57799999999999996</v>
      </c>
      <c r="I38" s="48">
        <f>Tabella1[[#This Row],[€/Pz]]*Tabella1[[#This Row],[Q.ta]]</f>
        <v>57.8</v>
      </c>
      <c r="J38" s="21" t="s">
        <v>207</v>
      </c>
      <c r="K38" s="29" t="s">
        <v>73</v>
      </c>
      <c r="L38" s="92" t="s">
        <v>248</v>
      </c>
      <c r="M38" s="93"/>
      <c r="N38" s="93"/>
    </row>
    <row r="39" spans="1:14" ht="15" thickBot="1" x14ac:dyDescent="0.35">
      <c r="A39" s="41"/>
      <c r="B39" s="111"/>
      <c r="C39" s="7" t="s">
        <v>145</v>
      </c>
      <c r="D39" s="3" t="s">
        <v>152</v>
      </c>
      <c r="E39" s="18">
        <v>2528081</v>
      </c>
      <c r="F39" s="18" t="s">
        <v>77</v>
      </c>
      <c r="G39" s="18">
        <v>100</v>
      </c>
      <c r="H39" s="46">
        <v>0.38500000000000001</v>
      </c>
      <c r="I39" s="48">
        <f>Tabella1[[#This Row],[€/Pz]]*Tabella1[[#This Row],[Q.ta]]</f>
        <v>38.5</v>
      </c>
      <c r="J39" s="21" t="s">
        <v>207</v>
      </c>
      <c r="K39" s="29" t="s">
        <v>73</v>
      </c>
      <c r="L39" s="92" t="s">
        <v>248</v>
      </c>
      <c r="M39" s="93"/>
      <c r="N39" s="93"/>
    </row>
    <row r="40" spans="1:14" ht="15" thickBot="1" x14ac:dyDescent="0.35">
      <c r="A40" s="41"/>
      <c r="B40" s="111"/>
      <c r="C40" s="7" t="s">
        <v>145</v>
      </c>
      <c r="D40" s="3" t="s">
        <v>153</v>
      </c>
      <c r="E40" s="3">
        <v>2528174</v>
      </c>
      <c r="F40" s="18" t="s">
        <v>78</v>
      </c>
      <c r="G40" s="18">
        <v>100</v>
      </c>
      <c r="H40" s="46">
        <v>0.43099999999999999</v>
      </c>
      <c r="I40" s="48">
        <f>Tabella1[[#This Row],[€/Pz]]*Tabella1[[#This Row],[Q.ta]]</f>
        <v>43.1</v>
      </c>
      <c r="J40" s="21" t="s">
        <v>207</v>
      </c>
      <c r="K40" s="29" t="s">
        <v>73</v>
      </c>
      <c r="L40" s="92" t="s">
        <v>248</v>
      </c>
      <c r="M40" s="93"/>
      <c r="N40" s="93"/>
    </row>
    <row r="41" spans="1:14" ht="15" thickBot="1" x14ac:dyDescent="0.35">
      <c r="A41" s="41"/>
      <c r="B41" s="111"/>
      <c r="C41" s="7" t="s">
        <v>145</v>
      </c>
      <c r="D41" s="18" t="s">
        <v>154</v>
      </c>
      <c r="E41" s="18">
        <v>2501535</v>
      </c>
      <c r="F41" s="18" t="s">
        <v>103</v>
      </c>
      <c r="G41" s="18">
        <v>1</v>
      </c>
      <c r="H41" s="43">
        <v>17.39</v>
      </c>
      <c r="I41" s="48">
        <f>Tabella1[[#This Row],[€/Pz]]*Tabella1[[#This Row],[Q.ta]]</f>
        <v>17.39</v>
      </c>
      <c r="J41" s="21" t="s">
        <v>207</v>
      </c>
      <c r="K41" s="29" t="s">
        <v>73</v>
      </c>
      <c r="L41" s="92" t="s">
        <v>248</v>
      </c>
      <c r="M41" s="93"/>
      <c r="N41" s="93"/>
    </row>
    <row r="42" spans="1:14" ht="15" thickBot="1" x14ac:dyDescent="0.35">
      <c r="A42" s="41"/>
      <c r="B42" s="111"/>
      <c r="C42" s="7" t="s">
        <v>145</v>
      </c>
      <c r="D42" s="18" t="s">
        <v>155</v>
      </c>
      <c r="E42" s="18">
        <v>2501501</v>
      </c>
      <c r="F42" s="18" t="s">
        <v>104</v>
      </c>
      <c r="G42" s="18">
        <v>1</v>
      </c>
      <c r="H42" s="43">
        <v>17.39</v>
      </c>
      <c r="I42" s="48">
        <f>Tabella1[[#This Row],[€/Pz]]*Tabella1[[#This Row],[Q.ta]]</f>
        <v>17.39</v>
      </c>
      <c r="J42" s="21" t="s">
        <v>207</v>
      </c>
      <c r="K42" s="29" t="s">
        <v>73</v>
      </c>
      <c r="L42" s="92" t="s">
        <v>248</v>
      </c>
      <c r="M42" s="93"/>
      <c r="N42" s="93"/>
    </row>
    <row r="43" spans="1:14" ht="15" thickBot="1" x14ac:dyDescent="0.35">
      <c r="A43" s="41"/>
      <c r="B43" s="111"/>
      <c r="C43" s="7" t="s">
        <v>145</v>
      </c>
      <c r="D43" s="18" t="s">
        <v>156</v>
      </c>
      <c r="E43" s="18">
        <v>2501466</v>
      </c>
      <c r="F43" s="18" t="s">
        <v>80</v>
      </c>
      <c r="G43" s="18">
        <v>1</v>
      </c>
      <c r="H43" s="43">
        <v>28.09</v>
      </c>
      <c r="I43" s="48">
        <f>Tabella1[[#This Row],[€/Pz]]*Tabella1[[#This Row],[Q.ta]]</f>
        <v>28.09</v>
      </c>
      <c r="J43" s="21" t="s">
        <v>207</v>
      </c>
      <c r="K43" s="29" t="s">
        <v>73</v>
      </c>
      <c r="L43" s="92" t="s">
        <v>248</v>
      </c>
      <c r="M43" s="93"/>
      <c r="N43" s="93"/>
    </row>
    <row r="44" spans="1:14" ht="15" thickBot="1" x14ac:dyDescent="0.35">
      <c r="A44" s="41"/>
      <c r="B44" s="110"/>
      <c r="C44" s="32" t="s">
        <v>145</v>
      </c>
      <c r="D44" s="2" t="s">
        <v>157</v>
      </c>
      <c r="E44" s="2">
        <v>2501437</v>
      </c>
      <c r="F44" s="2" t="s">
        <v>81</v>
      </c>
      <c r="G44" s="2">
        <v>1</v>
      </c>
      <c r="H44" s="49">
        <v>28.09</v>
      </c>
      <c r="I44" s="48">
        <f>Tabella1[[#This Row],[€/Pz]]*Tabella1[[#This Row],[Q.ta]]</f>
        <v>28.09</v>
      </c>
      <c r="J44" s="21" t="s">
        <v>207</v>
      </c>
      <c r="K44" s="34" t="s">
        <v>73</v>
      </c>
      <c r="L44" s="92" t="s">
        <v>248</v>
      </c>
      <c r="M44" s="93"/>
      <c r="N44" s="93"/>
    </row>
    <row r="45" spans="1:14" ht="15" thickBot="1" x14ac:dyDescent="0.35">
      <c r="A45" s="35"/>
      <c r="B45" s="109" t="s">
        <v>221</v>
      </c>
      <c r="C45" s="5" t="s">
        <v>144</v>
      </c>
      <c r="D45" s="22" t="s">
        <v>159</v>
      </c>
      <c r="E45" s="22" t="s">
        <v>159</v>
      </c>
      <c r="F45" s="22" t="s">
        <v>82</v>
      </c>
      <c r="G45" s="22">
        <v>100</v>
      </c>
      <c r="H45" s="48">
        <v>3.4000000000000002E-2</v>
      </c>
      <c r="I45" s="48">
        <f>Tabella1[[#This Row],[€/Pz]]*Tabella1[[#This Row],[Q.ta]]</f>
        <v>3.4000000000000004</v>
      </c>
      <c r="J45" s="22" t="s">
        <v>208</v>
      </c>
      <c r="K45" s="1" t="s">
        <v>73</v>
      </c>
      <c r="L45" s="92" t="s">
        <v>248</v>
      </c>
      <c r="M45" s="93"/>
      <c r="N45" s="93"/>
    </row>
    <row r="46" spans="1:14" ht="15" thickBot="1" x14ac:dyDescent="0.35">
      <c r="A46" s="35"/>
      <c r="B46" s="111"/>
      <c r="C46" s="6" t="s">
        <v>161</v>
      </c>
      <c r="D46" s="18">
        <v>3240060</v>
      </c>
      <c r="E46" s="18" t="s">
        <v>160</v>
      </c>
      <c r="F46" s="18" t="s">
        <v>83</v>
      </c>
      <c r="G46" s="18">
        <v>100</v>
      </c>
      <c r="H46" s="43">
        <v>3.4599999999999999E-2</v>
      </c>
      <c r="I46" s="48">
        <f>Tabella1[[#This Row],[€/Pz]]*Tabella1[[#This Row],[Q.ta]]</f>
        <v>3.46</v>
      </c>
      <c r="J46" s="19" t="s">
        <v>208</v>
      </c>
      <c r="K46" s="13" t="s">
        <v>73</v>
      </c>
      <c r="L46" s="70"/>
      <c r="M46" s="93"/>
      <c r="N46" s="93"/>
    </row>
    <row r="47" spans="1:14" ht="29.4" thickBot="1" x14ac:dyDescent="0.35">
      <c r="A47" s="35"/>
      <c r="B47" s="111"/>
      <c r="C47" s="6" t="s">
        <v>144</v>
      </c>
      <c r="D47" s="18" t="s">
        <v>164</v>
      </c>
      <c r="E47" s="18" t="s">
        <v>164</v>
      </c>
      <c r="F47" s="18" t="s">
        <v>162</v>
      </c>
      <c r="G47" s="18">
        <v>200</v>
      </c>
      <c r="H47" s="43">
        <v>7.6999999999999999E-2</v>
      </c>
      <c r="I47" s="48">
        <f>Tabella1[[#This Row],[€/Pz]]*Tabella1[[#This Row],[Q.ta]]</f>
        <v>15.4</v>
      </c>
      <c r="J47" s="19" t="s">
        <v>208</v>
      </c>
      <c r="K47" s="13" t="s">
        <v>73</v>
      </c>
      <c r="L47" s="91" t="s">
        <v>251</v>
      </c>
      <c r="M47" s="93"/>
      <c r="N47" s="93"/>
    </row>
    <row r="48" spans="1:14" ht="29.4" thickBot="1" x14ac:dyDescent="0.35">
      <c r="A48" s="35"/>
      <c r="B48" s="111"/>
      <c r="C48" s="6" t="s">
        <v>144</v>
      </c>
      <c r="D48" s="18" t="s">
        <v>165</v>
      </c>
      <c r="E48" s="18" t="s">
        <v>165</v>
      </c>
      <c r="F48" s="18" t="s">
        <v>163</v>
      </c>
      <c r="G48" s="18">
        <v>200</v>
      </c>
      <c r="H48" s="43">
        <v>0.08</v>
      </c>
      <c r="I48" s="48">
        <f>Tabella1[[#This Row],[€/Pz]]*Tabella1[[#This Row],[Q.ta]]</f>
        <v>16</v>
      </c>
      <c r="J48" s="19" t="s">
        <v>208</v>
      </c>
      <c r="K48" s="13" t="s">
        <v>73</v>
      </c>
      <c r="L48" s="92" t="s">
        <v>248</v>
      </c>
      <c r="M48" s="93"/>
      <c r="N48" s="93"/>
    </row>
    <row r="49" spans="1:14" ht="15" thickBot="1" x14ac:dyDescent="0.35">
      <c r="A49" s="35"/>
      <c r="B49" s="111"/>
      <c r="C49" s="6" t="s">
        <v>144</v>
      </c>
      <c r="D49" s="18" t="s">
        <v>167</v>
      </c>
      <c r="E49" s="18" t="s">
        <v>167</v>
      </c>
      <c r="F49" s="18" t="s">
        <v>85</v>
      </c>
      <c r="G49" s="18">
        <v>50</v>
      </c>
      <c r="H49" s="43">
        <v>0.11</v>
      </c>
      <c r="I49" s="48">
        <f>Tabella1[[#This Row],[€/Pz]]*Tabella1[[#This Row],[Q.ta]]</f>
        <v>5.5</v>
      </c>
      <c r="J49" s="19" t="s">
        <v>208</v>
      </c>
      <c r="K49" s="13" t="s">
        <v>73</v>
      </c>
      <c r="L49" s="92" t="s">
        <v>248</v>
      </c>
      <c r="M49" s="93"/>
      <c r="N49" s="93"/>
    </row>
    <row r="50" spans="1:14" ht="15" thickBot="1" x14ac:dyDescent="0.35">
      <c r="A50" s="35"/>
      <c r="B50" s="111"/>
      <c r="C50" s="6" t="s">
        <v>144</v>
      </c>
      <c r="D50" s="18" t="s">
        <v>168</v>
      </c>
      <c r="E50" s="18" t="s">
        <v>168</v>
      </c>
      <c r="F50" s="18" t="s">
        <v>86</v>
      </c>
      <c r="G50" s="18">
        <v>100</v>
      </c>
      <c r="H50" s="43">
        <v>0.18</v>
      </c>
      <c r="I50" s="48">
        <f>Tabella1[[#This Row],[€/Pz]]*Tabella1[[#This Row],[Q.ta]]</f>
        <v>18</v>
      </c>
      <c r="J50" s="19" t="s">
        <v>208</v>
      </c>
      <c r="K50" s="13" t="s">
        <v>73</v>
      </c>
      <c r="L50" s="92" t="s">
        <v>248</v>
      </c>
      <c r="M50" s="93"/>
      <c r="N50" s="93"/>
    </row>
    <row r="51" spans="1:14" ht="15" thickBot="1" x14ac:dyDescent="0.35">
      <c r="A51" s="35"/>
      <c r="B51" s="111"/>
      <c r="C51" s="6" t="s">
        <v>144</v>
      </c>
      <c r="D51" s="18" t="s">
        <v>166</v>
      </c>
      <c r="E51" s="18" t="s">
        <v>166</v>
      </c>
      <c r="F51" s="18" t="s">
        <v>84</v>
      </c>
      <c r="G51" s="18">
        <v>25</v>
      </c>
      <c r="H51" s="43">
        <v>1.31</v>
      </c>
      <c r="I51" s="48">
        <f>Tabella1[[#This Row],[€/Pz]]*Tabella1[[#This Row],[Q.ta]]</f>
        <v>32.75</v>
      </c>
      <c r="J51" s="19" t="s">
        <v>208</v>
      </c>
      <c r="K51" s="13" t="s">
        <v>73</v>
      </c>
      <c r="L51" s="91" t="s">
        <v>252</v>
      </c>
      <c r="M51" s="93"/>
      <c r="N51" s="93"/>
    </row>
    <row r="52" spans="1:14" ht="15" thickBot="1" x14ac:dyDescent="0.35">
      <c r="A52" s="35"/>
      <c r="B52" s="111"/>
      <c r="C52" s="6" t="s">
        <v>144</v>
      </c>
      <c r="D52" s="18" t="s">
        <v>188</v>
      </c>
      <c r="E52" s="18" t="s">
        <v>188</v>
      </c>
      <c r="F52" s="18" t="s">
        <v>87</v>
      </c>
      <c r="G52" s="18">
        <v>100</v>
      </c>
      <c r="H52" s="43">
        <v>0.26100000000000001</v>
      </c>
      <c r="I52" s="48">
        <f>Tabella1[[#This Row],[€/Pz]]*Tabella1[[#This Row],[Q.ta]]</f>
        <v>26.1</v>
      </c>
      <c r="J52" s="19" t="s">
        <v>208</v>
      </c>
      <c r="K52" s="13" t="s">
        <v>73</v>
      </c>
      <c r="L52" s="92" t="s">
        <v>248</v>
      </c>
      <c r="M52" s="93"/>
      <c r="N52" s="93"/>
    </row>
    <row r="53" spans="1:14" ht="15" thickBot="1" x14ac:dyDescent="0.35">
      <c r="A53" s="35"/>
      <c r="B53" s="111"/>
      <c r="C53" s="6" t="s">
        <v>144</v>
      </c>
      <c r="D53" s="18" t="s">
        <v>187</v>
      </c>
      <c r="E53" s="18" t="s">
        <v>187</v>
      </c>
      <c r="F53" s="18" t="s">
        <v>88</v>
      </c>
      <c r="G53" s="18">
        <v>100</v>
      </c>
      <c r="H53" s="43">
        <v>0.11600000000000001</v>
      </c>
      <c r="I53" s="48">
        <f>Tabella1[[#This Row],[€/Pz]]*Tabella1[[#This Row],[Q.ta]]</f>
        <v>11.600000000000001</v>
      </c>
      <c r="J53" s="19" t="s">
        <v>208</v>
      </c>
      <c r="K53" s="13" t="s">
        <v>73</v>
      </c>
      <c r="L53" s="92" t="s">
        <v>248</v>
      </c>
      <c r="M53" s="93"/>
      <c r="N53" s="93"/>
    </row>
    <row r="54" spans="1:14" ht="15" thickBot="1" x14ac:dyDescent="0.35">
      <c r="A54" s="35"/>
      <c r="B54" s="111"/>
      <c r="C54" s="6" t="s">
        <v>144</v>
      </c>
      <c r="D54" s="18" t="s">
        <v>170</v>
      </c>
      <c r="E54" s="18" t="s">
        <v>170</v>
      </c>
      <c r="F54" s="18" t="s">
        <v>89</v>
      </c>
      <c r="G54" s="18">
        <v>100</v>
      </c>
      <c r="H54" s="43">
        <v>0.16300000000000001</v>
      </c>
      <c r="I54" s="48">
        <f>Tabella1[[#This Row],[€/Pz]]*Tabella1[[#This Row],[Q.ta]]</f>
        <v>16.3</v>
      </c>
      <c r="J54" s="19" t="s">
        <v>208</v>
      </c>
      <c r="K54" s="13" t="s">
        <v>73</v>
      </c>
      <c r="L54" s="92" t="s">
        <v>248</v>
      </c>
      <c r="M54" s="93"/>
      <c r="N54" s="93"/>
    </row>
    <row r="55" spans="1:14" ht="15" thickBot="1" x14ac:dyDescent="0.35">
      <c r="A55" s="35"/>
      <c r="B55" s="110"/>
      <c r="C55" s="9" t="s">
        <v>144</v>
      </c>
      <c r="D55" s="2" t="s">
        <v>182</v>
      </c>
      <c r="E55" s="2" t="s">
        <v>182</v>
      </c>
      <c r="F55" s="2" t="s">
        <v>183</v>
      </c>
      <c r="G55" s="2">
        <v>1</v>
      </c>
      <c r="H55" s="49">
        <v>110</v>
      </c>
      <c r="I55" s="48">
        <f>Tabella1[[#This Row],[€/Pz]]*Tabella1[[#This Row],[Q.ta]]</f>
        <v>110</v>
      </c>
      <c r="J55" s="20" t="s">
        <v>208</v>
      </c>
      <c r="K55" s="14" t="s">
        <v>73</v>
      </c>
      <c r="L55" s="92" t="s">
        <v>248</v>
      </c>
      <c r="M55" s="93"/>
      <c r="N55" s="93"/>
    </row>
    <row r="56" spans="1:14" ht="15" thickBot="1" x14ac:dyDescent="0.35">
      <c r="A56" s="37"/>
      <c r="B56" s="12" t="s">
        <v>195</v>
      </c>
      <c r="C56" s="4" t="s">
        <v>144</v>
      </c>
      <c r="D56" s="21" t="s">
        <v>158</v>
      </c>
      <c r="E56" s="21" t="s">
        <v>158</v>
      </c>
      <c r="F56" s="21" t="s">
        <v>90</v>
      </c>
      <c r="G56" s="21">
        <v>4</v>
      </c>
      <c r="H56" s="50">
        <v>2.1800000000000002</v>
      </c>
      <c r="I56" s="48">
        <f>Tabella1[[#This Row],[€/Pz]]*Tabella1[[#This Row],[Q.ta]]</f>
        <v>8.7200000000000006</v>
      </c>
      <c r="J56" s="21" t="s">
        <v>208</v>
      </c>
      <c r="K56" s="51" t="s">
        <v>73</v>
      </c>
      <c r="L56" s="92" t="s">
        <v>248</v>
      </c>
      <c r="M56" s="93"/>
      <c r="N56" s="93"/>
    </row>
    <row r="57" spans="1:14" ht="29.4" thickBot="1" x14ac:dyDescent="0.35">
      <c r="A57" s="39"/>
      <c r="B57" s="109" t="s">
        <v>222</v>
      </c>
      <c r="C57" s="5" t="s">
        <v>144</v>
      </c>
      <c r="D57" s="22" t="s">
        <v>190</v>
      </c>
      <c r="E57" s="22" t="s">
        <v>190</v>
      </c>
      <c r="F57" s="22" t="s">
        <v>189</v>
      </c>
      <c r="G57" s="22">
        <v>1</v>
      </c>
      <c r="H57" s="48">
        <v>15.27</v>
      </c>
      <c r="I57" s="48">
        <f>Tabella1[[#This Row],[€/Pz]]*Tabella1[[#This Row],[Q.ta]]</f>
        <v>15.27</v>
      </c>
      <c r="J57" s="22" t="s">
        <v>208</v>
      </c>
      <c r="K57" s="1" t="s">
        <v>73</v>
      </c>
      <c r="L57" s="92" t="s">
        <v>248</v>
      </c>
      <c r="M57" s="93"/>
      <c r="N57" s="93"/>
    </row>
    <row r="58" spans="1:14" ht="29.4" thickBot="1" x14ac:dyDescent="0.35">
      <c r="A58" s="39"/>
      <c r="B58" s="111"/>
      <c r="C58" s="6" t="s">
        <v>144</v>
      </c>
      <c r="D58" s="18" t="s">
        <v>191</v>
      </c>
      <c r="E58" s="18" t="s">
        <v>191</v>
      </c>
      <c r="F58" s="18" t="s">
        <v>192</v>
      </c>
      <c r="G58" s="18">
        <v>2</v>
      </c>
      <c r="H58" s="43">
        <v>14.09</v>
      </c>
      <c r="I58" s="48">
        <f>Tabella1[[#This Row],[€/Pz]]*Tabella1[[#This Row],[Q.ta]]</f>
        <v>28.18</v>
      </c>
      <c r="J58" s="19" t="s">
        <v>208</v>
      </c>
      <c r="K58" s="13" t="s">
        <v>73</v>
      </c>
      <c r="L58" s="92" t="s">
        <v>248</v>
      </c>
      <c r="M58" s="93"/>
      <c r="N58" s="93"/>
    </row>
    <row r="59" spans="1:14" ht="29.4" thickBot="1" x14ac:dyDescent="0.35">
      <c r="A59" s="39"/>
      <c r="B59" s="110"/>
      <c r="C59" s="8" t="s">
        <v>144</v>
      </c>
      <c r="D59" s="2" t="s">
        <v>193</v>
      </c>
      <c r="E59" s="2" t="s">
        <v>193</v>
      </c>
      <c r="F59" s="2" t="s">
        <v>194</v>
      </c>
      <c r="G59" s="2">
        <v>2</v>
      </c>
      <c r="H59" s="49">
        <v>8.06</v>
      </c>
      <c r="I59" s="48">
        <f>Tabella1[[#This Row],[€/Pz]]*Tabella1[[#This Row],[Q.ta]]</f>
        <v>16.12</v>
      </c>
      <c r="J59" s="20" t="s">
        <v>208</v>
      </c>
      <c r="K59" s="14" t="s">
        <v>73</v>
      </c>
      <c r="L59" s="71"/>
      <c r="M59" s="93"/>
      <c r="N59" s="93"/>
    </row>
    <row r="60" spans="1:14" ht="72" customHeight="1" thickBot="1" x14ac:dyDescent="0.35">
      <c r="A60" s="36"/>
      <c r="B60" s="112" t="s">
        <v>223</v>
      </c>
      <c r="C60" s="90"/>
      <c r="D60" s="5"/>
      <c r="E60" s="22"/>
      <c r="F60" s="22" t="s">
        <v>91</v>
      </c>
      <c r="G60" s="22">
        <v>2</v>
      </c>
      <c r="H60" s="48">
        <v>19.850000000000001</v>
      </c>
      <c r="I60" s="48">
        <f>Tabella1[[#This Row],[€/Pz]]*Tabella1[[#This Row],[Q.ta]]</f>
        <v>39.700000000000003</v>
      </c>
      <c r="J60" s="22" t="s">
        <v>211</v>
      </c>
      <c r="K60" s="1" t="s">
        <v>73</v>
      </c>
      <c r="L60" s="67"/>
      <c r="M60" s="93"/>
      <c r="N60" s="93"/>
    </row>
    <row r="61" spans="1:14" ht="29.4" thickBot="1" x14ac:dyDescent="0.35">
      <c r="A61" s="36"/>
      <c r="B61" s="113"/>
      <c r="C61" s="90"/>
      <c r="D61" s="6"/>
      <c r="E61" s="18"/>
      <c r="F61" s="18" t="s">
        <v>92</v>
      </c>
      <c r="G61" s="18">
        <v>2</v>
      </c>
      <c r="H61" s="43">
        <v>11.43</v>
      </c>
      <c r="I61" s="48">
        <f>Tabella1[[#This Row],[€/Pz]]*Tabella1[[#This Row],[Q.ta]]</f>
        <v>22.86</v>
      </c>
      <c r="J61" s="18" t="s">
        <v>211</v>
      </c>
      <c r="K61" s="13" t="s">
        <v>73</v>
      </c>
      <c r="L61" s="68"/>
      <c r="M61" s="93"/>
      <c r="N61" s="93"/>
    </row>
    <row r="62" spans="1:14" ht="29.4" thickBot="1" x14ac:dyDescent="0.35">
      <c r="A62" s="36"/>
      <c r="B62" s="113"/>
      <c r="C62" s="90"/>
      <c r="D62" s="6"/>
      <c r="E62" s="18"/>
      <c r="F62" s="18" t="s">
        <v>236</v>
      </c>
      <c r="G62" s="18">
        <v>2</v>
      </c>
      <c r="H62" s="43">
        <v>2.73</v>
      </c>
      <c r="I62" s="48">
        <f>Tabella1[[#This Row],[€/Pz]]*Tabella1[[#This Row],[Q.ta]]</f>
        <v>5.46</v>
      </c>
      <c r="J62" s="18" t="s">
        <v>211</v>
      </c>
      <c r="K62" s="13" t="s">
        <v>73</v>
      </c>
      <c r="L62" s="68"/>
      <c r="M62" s="93"/>
      <c r="N62" s="93"/>
    </row>
    <row r="63" spans="1:14" ht="29.4" thickBot="1" x14ac:dyDescent="0.35">
      <c r="A63" s="36"/>
      <c r="B63" s="113"/>
      <c r="C63" s="90"/>
      <c r="D63" s="6" t="s">
        <v>235</v>
      </c>
      <c r="E63" s="18"/>
      <c r="F63" s="18" t="s">
        <v>237</v>
      </c>
      <c r="G63" s="18">
        <v>1</v>
      </c>
      <c r="H63" s="43">
        <v>35.450000000000003</v>
      </c>
      <c r="I63" s="48">
        <f>Tabella1[[#This Row],[€/Pz]]*Tabella1[[#This Row],[Q.ta]]</f>
        <v>35.450000000000003</v>
      </c>
      <c r="J63" s="18" t="s">
        <v>211</v>
      </c>
      <c r="K63" s="13" t="s">
        <v>73</v>
      </c>
      <c r="L63" s="68"/>
      <c r="M63" s="93"/>
      <c r="N63" s="93"/>
    </row>
    <row r="64" spans="1:14" ht="49.2" customHeight="1" thickBot="1" x14ac:dyDescent="0.35">
      <c r="A64" s="36"/>
      <c r="B64" s="113"/>
      <c r="C64" s="90"/>
      <c r="D64" s="6"/>
      <c r="E64" s="18"/>
      <c r="F64" s="18" t="s">
        <v>238</v>
      </c>
      <c r="G64" s="18">
        <v>2</v>
      </c>
      <c r="H64" s="43">
        <v>14</v>
      </c>
      <c r="I64" s="48">
        <f>Tabella1[[#This Row],[€/Pz]]*Tabella1[[#This Row],[Q.ta]]</f>
        <v>28</v>
      </c>
      <c r="J64" s="18" t="s">
        <v>211</v>
      </c>
      <c r="K64" s="13" t="s">
        <v>73</v>
      </c>
      <c r="L64" s="68"/>
      <c r="M64" s="93"/>
      <c r="N64" s="93"/>
    </row>
    <row r="65" spans="1:14" ht="29.4" thickBot="1" x14ac:dyDescent="0.35">
      <c r="A65" s="36"/>
      <c r="B65" s="113"/>
      <c r="C65" s="90"/>
      <c r="D65" s="6"/>
      <c r="E65" s="18"/>
      <c r="F65" s="18" t="s">
        <v>239</v>
      </c>
      <c r="G65" s="18">
        <v>5</v>
      </c>
      <c r="H65" s="43">
        <v>2.7</v>
      </c>
      <c r="I65" s="48">
        <f>Tabella1[[#This Row],[€/Pz]]*Tabella1[[#This Row],[Q.ta]]</f>
        <v>13.5</v>
      </c>
      <c r="J65" s="18" t="s">
        <v>211</v>
      </c>
      <c r="K65" s="13" t="s">
        <v>73</v>
      </c>
      <c r="L65" s="68"/>
      <c r="M65" s="93"/>
      <c r="N65" s="93"/>
    </row>
    <row r="66" spans="1:14" ht="29.4" thickBot="1" x14ac:dyDescent="0.35">
      <c r="A66" s="36"/>
      <c r="B66" s="113"/>
      <c r="C66" s="90"/>
      <c r="D66" s="6"/>
      <c r="E66" s="18"/>
      <c r="F66" s="18" t="s">
        <v>240</v>
      </c>
      <c r="G66" s="18">
        <v>2</v>
      </c>
      <c r="H66" s="43">
        <v>3.36</v>
      </c>
      <c r="I66" s="48">
        <f>Tabella1[[#This Row],[€/Pz]]*Tabella1[[#This Row],[Q.ta]]</f>
        <v>6.72</v>
      </c>
      <c r="J66" s="18" t="s">
        <v>211</v>
      </c>
      <c r="K66" s="13" t="s">
        <v>73</v>
      </c>
      <c r="L66" s="68"/>
      <c r="M66" s="93"/>
      <c r="N66" s="93"/>
    </row>
    <row r="67" spans="1:14" ht="43.8" thickBot="1" x14ac:dyDescent="0.35">
      <c r="A67" s="36"/>
      <c r="B67" s="113"/>
      <c r="C67" s="90"/>
      <c r="D67" s="6"/>
      <c r="E67" s="18"/>
      <c r="F67" s="18" t="s">
        <v>241</v>
      </c>
      <c r="G67" s="18">
        <v>1</v>
      </c>
      <c r="H67" s="43">
        <v>6.5</v>
      </c>
      <c r="I67" s="48">
        <f>Tabella1[[#This Row],[€/Pz]]*Tabella1[[#This Row],[Q.ta]]</f>
        <v>6.5</v>
      </c>
      <c r="J67" s="18" t="s">
        <v>211</v>
      </c>
      <c r="K67" s="13" t="s">
        <v>73</v>
      </c>
      <c r="L67" s="68"/>
      <c r="M67" s="93"/>
      <c r="N67" s="93"/>
    </row>
    <row r="68" spans="1:14" ht="43.8" thickBot="1" x14ac:dyDescent="0.35">
      <c r="A68" s="36"/>
      <c r="B68" s="114"/>
      <c r="C68" s="90"/>
      <c r="D68" s="9"/>
      <c r="E68" s="2"/>
      <c r="F68" s="18" t="s">
        <v>242</v>
      </c>
      <c r="G68" s="2">
        <v>2</v>
      </c>
      <c r="H68" s="49">
        <v>4.08</v>
      </c>
      <c r="I68" s="48">
        <f>Tabella1[[#This Row],[€/Pz]]*Tabella1[[#This Row],[Q.ta]]</f>
        <v>8.16</v>
      </c>
      <c r="J68" s="2" t="s">
        <v>211</v>
      </c>
      <c r="K68" s="14" t="s">
        <v>73</v>
      </c>
      <c r="L68" s="69"/>
      <c r="M68" s="93"/>
      <c r="N68" s="93"/>
    </row>
    <row r="69" spans="1:14" s="23" customFormat="1" ht="34.950000000000003" customHeight="1" thickBot="1" x14ac:dyDescent="0.35">
      <c r="A69" s="86"/>
      <c r="B69" s="103" t="s">
        <v>224</v>
      </c>
      <c r="C69" s="75" t="s">
        <v>26</v>
      </c>
      <c r="D69" s="30" t="s">
        <v>15</v>
      </c>
      <c r="E69" s="30" t="s">
        <v>16</v>
      </c>
      <c r="F69" s="30" t="s">
        <v>179</v>
      </c>
      <c r="G69" s="30">
        <v>20</v>
      </c>
      <c r="H69" s="58">
        <v>0.22800000000000001</v>
      </c>
      <c r="I69" s="48">
        <f>Tabella1[[#This Row],[€/Pz]]*Tabella1[[#This Row],[Q.ta]]</f>
        <v>4.5600000000000005</v>
      </c>
      <c r="J69" s="30" t="s">
        <v>206</v>
      </c>
      <c r="K69" s="42" t="s">
        <v>73</v>
      </c>
      <c r="L69" s="92" t="s">
        <v>248</v>
      </c>
      <c r="M69" s="94"/>
      <c r="N69" s="94"/>
    </row>
    <row r="70" spans="1:14" s="23" customFormat="1" ht="34.950000000000003" customHeight="1" thickBot="1" x14ac:dyDescent="0.35">
      <c r="A70" s="86"/>
      <c r="B70" s="104"/>
      <c r="C70" s="7" t="s">
        <v>26</v>
      </c>
      <c r="D70" s="3" t="s">
        <v>17</v>
      </c>
      <c r="E70" s="3" t="s">
        <v>22</v>
      </c>
      <c r="F70" s="3" t="s">
        <v>179</v>
      </c>
      <c r="G70" s="3">
        <v>20</v>
      </c>
      <c r="H70" s="44">
        <v>0.22800000000000001</v>
      </c>
      <c r="I70" s="48">
        <f>Tabella1[[#This Row],[€/Pz]]*Tabella1[[#This Row],[Q.ta]]</f>
        <v>4.5600000000000005</v>
      </c>
      <c r="J70" s="3" t="s">
        <v>206</v>
      </c>
      <c r="K70" s="66" t="s">
        <v>75</v>
      </c>
      <c r="L70" s="92" t="s">
        <v>248</v>
      </c>
      <c r="M70" s="94"/>
      <c r="N70" s="94"/>
    </row>
    <row r="71" spans="1:14" s="23" customFormat="1" ht="34.950000000000003" customHeight="1" thickBot="1" x14ac:dyDescent="0.35">
      <c r="A71" s="86"/>
      <c r="B71" s="104"/>
      <c r="C71" s="7" t="s">
        <v>26</v>
      </c>
      <c r="D71" s="3" t="s">
        <v>18</v>
      </c>
      <c r="E71" s="3" t="s">
        <v>23</v>
      </c>
      <c r="F71" s="3" t="s">
        <v>179</v>
      </c>
      <c r="G71" s="3">
        <v>20</v>
      </c>
      <c r="H71" s="44">
        <v>0.22800000000000001</v>
      </c>
      <c r="I71" s="48">
        <f>Tabella1[[#This Row],[€/Pz]]*Tabella1[[#This Row],[Q.ta]]</f>
        <v>4.5600000000000005</v>
      </c>
      <c r="J71" s="3" t="s">
        <v>206</v>
      </c>
      <c r="K71" s="66" t="s">
        <v>75</v>
      </c>
      <c r="L71" s="92" t="s">
        <v>248</v>
      </c>
      <c r="M71" s="94"/>
      <c r="N71" s="94"/>
    </row>
    <row r="72" spans="1:14" s="23" customFormat="1" ht="34.950000000000003" customHeight="1" thickBot="1" x14ac:dyDescent="0.35">
      <c r="A72" s="86"/>
      <c r="B72" s="104"/>
      <c r="C72" s="7" t="s">
        <v>26</v>
      </c>
      <c r="D72" s="3" t="s">
        <v>19</v>
      </c>
      <c r="E72" s="3" t="s">
        <v>24</v>
      </c>
      <c r="F72" s="3" t="s">
        <v>179</v>
      </c>
      <c r="G72" s="3">
        <v>20</v>
      </c>
      <c r="H72" s="44">
        <v>0.22800000000000001</v>
      </c>
      <c r="I72" s="48">
        <f>Tabella1[[#This Row],[€/Pz]]*Tabella1[[#This Row],[Q.ta]]</f>
        <v>4.5600000000000005</v>
      </c>
      <c r="J72" s="3" t="s">
        <v>206</v>
      </c>
      <c r="K72" s="66" t="s">
        <v>75</v>
      </c>
      <c r="L72" s="92" t="s">
        <v>248</v>
      </c>
      <c r="M72" s="94"/>
      <c r="N72" s="94"/>
    </row>
    <row r="73" spans="1:14" s="23" customFormat="1" ht="34.950000000000003" customHeight="1" thickBot="1" x14ac:dyDescent="0.35">
      <c r="A73" s="86"/>
      <c r="B73" s="104"/>
      <c r="C73" s="7" t="s">
        <v>26</v>
      </c>
      <c r="D73" s="3" t="s">
        <v>20</v>
      </c>
      <c r="E73" s="3" t="s">
        <v>25</v>
      </c>
      <c r="F73" s="3" t="s">
        <v>179</v>
      </c>
      <c r="G73" s="3">
        <v>20</v>
      </c>
      <c r="H73" s="44">
        <v>0.22800000000000001</v>
      </c>
      <c r="I73" s="48">
        <f>Tabella1[[#This Row],[€/Pz]]*Tabella1[[#This Row],[Q.ta]]</f>
        <v>4.5600000000000005</v>
      </c>
      <c r="J73" s="3" t="s">
        <v>206</v>
      </c>
      <c r="K73" s="66" t="s">
        <v>75</v>
      </c>
      <c r="L73" s="70"/>
      <c r="M73" s="94"/>
      <c r="N73" s="94"/>
    </row>
    <row r="74" spans="1:14" s="23" customFormat="1" ht="34.950000000000003" customHeight="1" thickBot="1" x14ac:dyDescent="0.35">
      <c r="A74" s="86"/>
      <c r="B74" s="104"/>
      <c r="C74" s="7" t="s">
        <v>26</v>
      </c>
      <c r="D74" s="3" t="s">
        <v>21</v>
      </c>
      <c r="E74" s="3" t="s">
        <v>25</v>
      </c>
      <c r="F74" s="3" t="s">
        <v>179</v>
      </c>
      <c r="G74" s="3">
        <v>20</v>
      </c>
      <c r="H74" s="44">
        <v>0.22800000000000001</v>
      </c>
      <c r="I74" s="48">
        <f>Tabella1[[#This Row],[€/Pz]]*Tabella1[[#This Row],[Q.ta]]</f>
        <v>4.5600000000000005</v>
      </c>
      <c r="J74" s="3" t="s">
        <v>206</v>
      </c>
      <c r="K74" s="66" t="s">
        <v>75</v>
      </c>
      <c r="L74" s="71"/>
      <c r="M74" s="94"/>
      <c r="N74" s="94"/>
    </row>
    <row r="75" spans="1:14" s="23" customFormat="1" ht="34.950000000000003" customHeight="1" thickBot="1" x14ac:dyDescent="0.35">
      <c r="A75" s="86"/>
      <c r="B75" s="105"/>
      <c r="C75" s="32" t="s">
        <v>26</v>
      </c>
      <c r="D75" s="33" t="s">
        <v>173</v>
      </c>
      <c r="E75" s="33" t="s">
        <v>172</v>
      </c>
      <c r="F75" s="33" t="s">
        <v>171</v>
      </c>
      <c r="G75" s="33">
        <v>2</v>
      </c>
      <c r="H75" s="59">
        <v>20.86</v>
      </c>
      <c r="I75" s="48">
        <f>Tabella1[[#This Row],[€/Pz]]*Tabella1[[#This Row],[Q.ta]]</f>
        <v>41.72</v>
      </c>
      <c r="J75" s="33" t="s">
        <v>206</v>
      </c>
      <c r="K75" s="83" t="s">
        <v>73</v>
      </c>
      <c r="L75" s="92" t="s">
        <v>248</v>
      </c>
      <c r="M75" s="94"/>
      <c r="N75" s="94"/>
    </row>
    <row r="76" spans="1:14" s="23" customFormat="1" ht="34.950000000000003" customHeight="1" thickBot="1" x14ac:dyDescent="0.35">
      <c r="A76" s="15"/>
      <c r="B76" s="103" t="s">
        <v>225</v>
      </c>
      <c r="C76" s="28" t="s">
        <v>31</v>
      </c>
      <c r="D76" s="30" t="s">
        <v>32</v>
      </c>
      <c r="E76" s="30" t="s">
        <v>33</v>
      </c>
      <c r="F76" s="30" t="s">
        <v>34</v>
      </c>
      <c r="G76" s="30">
        <v>30</v>
      </c>
      <c r="H76" s="58">
        <v>1.1499999999999999</v>
      </c>
      <c r="I76" s="48">
        <f>Tabella1[[#This Row],[€/Pz]]*Tabella1[[#This Row],[Q.ta]]</f>
        <v>34.5</v>
      </c>
      <c r="J76" s="30" t="s">
        <v>206</v>
      </c>
      <c r="K76" s="42" t="s">
        <v>73</v>
      </c>
      <c r="L76" s="92" t="s">
        <v>248</v>
      </c>
      <c r="M76" s="94"/>
      <c r="N76" s="94"/>
    </row>
    <row r="77" spans="1:14" s="23" customFormat="1" ht="34.950000000000003" customHeight="1" thickBot="1" x14ac:dyDescent="0.35">
      <c r="A77" s="15"/>
      <c r="B77" s="105"/>
      <c r="C77" s="32" t="s">
        <v>37</v>
      </c>
      <c r="D77" s="63" t="s">
        <v>38</v>
      </c>
      <c r="E77" s="63" t="s">
        <v>39</v>
      </c>
      <c r="F77" s="33" t="s">
        <v>34</v>
      </c>
      <c r="G77" s="33">
        <v>6</v>
      </c>
      <c r="H77" s="59">
        <v>1.21</v>
      </c>
      <c r="I77" s="48">
        <f>Tabella1[[#This Row],[€/Pz]]*Tabella1[[#This Row],[Q.ta]]</f>
        <v>7.26</v>
      </c>
      <c r="J77" s="33" t="s">
        <v>206</v>
      </c>
      <c r="K77" s="85" t="s">
        <v>73</v>
      </c>
      <c r="L77" s="92" t="s">
        <v>248</v>
      </c>
      <c r="M77" s="94"/>
      <c r="N77" s="94"/>
    </row>
    <row r="78" spans="1:14" s="23" customFormat="1" ht="34.950000000000003" customHeight="1" thickBot="1" x14ac:dyDescent="0.35">
      <c r="A78" s="16"/>
      <c r="B78" s="27" t="s">
        <v>226</v>
      </c>
      <c r="C78" s="10" t="s">
        <v>37</v>
      </c>
      <c r="D78" s="64" t="s">
        <v>40</v>
      </c>
      <c r="E78" s="64" t="s">
        <v>41</v>
      </c>
      <c r="F78" s="11" t="s">
        <v>169</v>
      </c>
      <c r="G78" s="11">
        <v>2</v>
      </c>
      <c r="H78" s="56">
        <v>1.27</v>
      </c>
      <c r="I78" s="48">
        <f>Tabella1[[#This Row],[€/Pz]]*Tabella1[[#This Row],[Q.ta]]</f>
        <v>2.54</v>
      </c>
      <c r="J78" s="11" t="s">
        <v>206</v>
      </c>
      <c r="K78" s="84" t="s">
        <v>73</v>
      </c>
      <c r="L78" s="92" t="s">
        <v>248</v>
      </c>
      <c r="M78" s="94"/>
      <c r="N78" s="94"/>
    </row>
    <row r="79" spans="1:14" s="23" customFormat="1" ht="34.950000000000003" customHeight="1" thickBot="1" x14ac:dyDescent="0.35">
      <c r="A79" s="87"/>
      <c r="B79" s="103" t="s">
        <v>227</v>
      </c>
      <c r="C79" s="28" t="s">
        <v>42</v>
      </c>
      <c r="D79" s="30" t="s">
        <v>43</v>
      </c>
      <c r="E79" s="30" t="s">
        <v>44</v>
      </c>
      <c r="F79" s="30" t="s">
        <v>247</v>
      </c>
      <c r="G79" s="30">
        <v>6</v>
      </c>
      <c r="H79" s="58">
        <v>2.57</v>
      </c>
      <c r="I79" s="48">
        <f>Tabella1[[#This Row],[€/Pz]]*Tabella1[[#This Row],[Q.ta]]</f>
        <v>15.419999999999998</v>
      </c>
      <c r="J79" s="30" t="s">
        <v>206</v>
      </c>
      <c r="K79" s="42" t="s">
        <v>73</v>
      </c>
      <c r="L79" s="101" t="s">
        <v>265</v>
      </c>
      <c r="M79" s="94"/>
      <c r="N79" s="94" t="s">
        <v>256</v>
      </c>
    </row>
    <row r="80" spans="1:14" s="23" customFormat="1" ht="34.950000000000003" customHeight="1" thickBot="1" x14ac:dyDescent="0.35">
      <c r="A80" s="87"/>
      <c r="B80" s="104"/>
      <c r="C80" s="28" t="s">
        <v>42</v>
      </c>
      <c r="D80" s="30" t="s">
        <v>245</v>
      </c>
      <c r="E80" s="30" t="s">
        <v>246</v>
      </c>
      <c r="F80" s="30" t="s">
        <v>247</v>
      </c>
      <c r="G80" s="30">
        <v>10</v>
      </c>
      <c r="H80" s="58">
        <v>3.84</v>
      </c>
      <c r="I80" s="48">
        <f>Tabella1[[#This Row],[€/Pz]]*Tabella1[[#This Row],[Q.ta]]</f>
        <v>38.4</v>
      </c>
      <c r="J80" s="30" t="s">
        <v>206</v>
      </c>
      <c r="K80" s="42" t="s">
        <v>73</v>
      </c>
      <c r="L80" s="97" t="s">
        <v>248</v>
      </c>
      <c r="M80" s="94"/>
      <c r="N80" s="94"/>
    </row>
    <row r="81" spans="1:14" s="23" customFormat="1" ht="34.950000000000003" customHeight="1" thickBot="1" x14ac:dyDescent="0.35">
      <c r="A81" s="87"/>
      <c r="B81" s="104"/>
      <c r="C81" s="7" t="s">
        <v>48</v>
      </c>
      <c r="D81" s="3" t="s">
        <v>46</v>
      </c>
      <c r="E81" s="3" t="s">
        <v>47</v>
      </c>
      <c r="F81" s="3" t="s">
        <v>45</v>
      </c>
      <c r="G81" s="3">
        <v>20</v>
      </c>
      <c r="H81" s="44">
        <v>2.11</v>
      </c>
      <c r="I81" s="48">
        <f>Tabella1[[#This Row],[€/Pz]]*Tabella1[[#This Row],[Q.ta]]</f>
        <v>42.199999999999996</v>
      </c>
      <c r="J81" s="3" t="s">
        <v>207</v>
      </c>
      <c r="K81" s="100" t="s">
        <v>261</v>
      </c>
      <c r="L81" s="101" t="s">
        <v>265</v>
      </c>
      <c r="M81" s="94"/>
      <c r="N81" s="94"/>
    </row>
    <row r="82" spans="1:14" s="23" customFormat="1" ht="43.8" thickBot="1" x14ac:dyDescent="0.35">
      <c r="A82" s="87"/>
      <c r="B82" s="104"/>
      <c r="C82" s="7" t="s">
        <v>48</v>
      </c>
      <c r="D82" s="3" t="s">
        <v>46</v>
      </c>
      <c r="E82" s="3" t="s">
        <v>47</v>
      </c>
      <c r="F82" s="3" t="s">
        <v>45</v>
      </c>
      <c r="G82" s="3">
        <v>20</v>
      </c>
      <c r="H82" s="44">
        <v>-3.2</v>
      </c>
      <c r="I82" s="48">
        <f>Tabella1[[#This Row],[€/Pz]]*Tabella1[[#This Row],[Q.ta]]</f>
        <v>-64</v>
      </c>
      <c r="J82" s="3" t="s">
        <v>206</v>
      </c>
      <c r="K82" s="66" t="s">
        <v>73</v>
      </c>
      <c r="L82" s="102" t="s">
        <v>268</v>
      </c>
      <c r="M82" s="98" t="s">
        <v>253</v>
      </c>
      <c r="N82" s="99" t="s">
        <v>258</v>
      </c>
    </row>
    <row r="83" spans="1:14" s="23" customFormat="1" ht="34.950000000000003" customHeight="1" thickBot="1" x14ac:dyDescent="0.35">
      <c r="A83" s="87"/>
      <c r="B83" s="104"/>
      <c r="C83" s="7" t="s">
        <v>48</v>
      </c>
      <c r="D83" s="3" t="s">
        <v>49</v>
      </c>
      <c r="E83" s="3" t="s">
        <v>50</v>
      </c>
      <c r="F83" s="3" t="s">
        <v>45</v>
      </c>
      <c r="G83" s="3">
        <v>2</v>
      </c>
      <c r="H83" s="44">
        <v>20.56</v>
      </c>
      <c r="I83" s="48">
        <f>Tabella1[[#This Row],[€/Pz]]*Tabella1[[#This Row],[Q.ta]]</f>
        <v>41.12</v>
      </c>
      <c r="J83" s="3" t="s">
        <v>206</v>
      </c>
      <c r="K83" s="66" t="s">
        <v>73</v>
      </c>
      <c r="L83" s="96" t="s">
        <v>248</v>
      </c>
      <c r="M83" s="94"/>
      <c r="N83" s="94"/>
    </row>
    <row r="84" spans="1:14" s="23" customFormat="1" ht="34.950000000000003" customHeight="1" thickBot="1" x14ac:dyDescent="0.35">
      <c r="A84" s="87"/>
      <c r="B84" s="104"/>
      <c r="C84" s="7" t="s">
        <v>48</v>
      </c>
      <c r="D84" s="3" t="s">
        <v>177</v>
      </c>
      <c r="E84" s="3">
        <v>4446434</v>
      </c>
      <c r="F84" s="3" t="s">
        <v>45</v>
      </c>
      <c r="G84" s="3">
        <v>6</v>
      </c>
      <c r="H84" s="44">
        <v>1.56</v>
      </c>
      <c r="I84" s="48">
        <f>Tabella1[[#This Row],[€/Pz]]*Tabella1[[#This Row],[Q.ta]]</f>
        <v>9.36</v>
      </c>
      <c r="J84" s="3" t="s">
        <v>207</v>
      </c>
      <c r="K84" s="66" t="s">
        <v>73</v>
      </c>
      <c r="L84" s="92" t="s">
        <v>248</v>
      </c>
      <c r="M84" s="94"/>
      <c r="N84" s="94"/>
    </row>
    <row r="85" spans="1:14" s="23" customFormat="1" ht="34.950000000000003" customHeight="1" thickBot="1" x14ac:dyDescent="0.35">
      <c r="A85" s="87"/>
      <c r="B85" s="105"/>
      <c r="C85" s="32" t="s">
        <v>48</v>
      </c>
      <c r="D85" s="33" t="s">
        <v>178</v>
      </c>
      <c r="E85" s="33">
        <v>2065729</v>
      </c>
      <c r="F85" s="33" t="s">
        <v>45</v>
      </c>
      <c r="G85" s="33">
        <v>2</v>
      </c>
      <c r="H85" s="59">
        <v>3.17</v>
      </c>
      <c r="I85" s="48">
        <f>Tabella1[[#This Row],[€/Pz]]*Tabella1[[#This Row],[Q.ta]]</f>
        <v>6.34</v>
      </c>
      <c r="J85" s="33" t="s">
        <v>207</v>
      </c>
      <c r="K85" s="83" t="s">
        <v>73</v>
      </c>
      <c r="L85" s="92" t="s">
        <v>248</v>
      </c>
      <c r="M85" s="94"/>
      <c r="N85" s="94"/>
    </row>
    <row r="86" spans="1:14" s="23" customFormat="1" ht="15" thickBot="1" x14ac:dyDescent="0.35">
      <c r="A86" s="17"/>
      <c r="B86" s="27" t="s">
        <v>228</v>
      </c>
      <c r="C86" s="65" t="s">
        <v>180</v>
      </c>
      <c r="D86" s="53" t="s">
        <v>174</v>
      </c>
      <c r="E86" s="53" t="s">
        <v>175</v>
      </c>
      <c r="F86" s="53" t="s">
        <v>176</v>
      </c>
      <c r="G86" s="53">
        <v>50</v>
      </c>
      <c r="H86" s="54">
        <v>6.8000000000000005E-2</v>
      </c>
      <c r="I86" s="48">
        <f>Tabella1[[#This Row],[€/Pz]]*Tabella1[[#This Row],[Q.ta]]</f>
        <v>3.4000000000000004</v>
      </c>
      <c r="J86" s="53" t="s">
        <v>206</v>
      </c>
      <c r="K86" s="82" t="s">
        <v>73</v>
      </c>
      <c r="L86" s="92" t="s">
        <v>248</v>
      </c>
      <c r="M86" s="94"/>
      <c r="N86" s="94"/>
    </row>
    <row r="87" spans="1:14" s="23" customFormat="1" ht="29.4" thickBot="1" x14ac:dyDescent="0.35">
      <c r="A87" s="24"/>
      <c r="B87" s="120" t="s">
        <v>229</v>
      </c>
      <c r="C87" s="28" t="s">
        <v>51</v>
      </c>
      <c r="D87" s="30" t="s">
        <v>52</v>
      </c>
      <c r="E87" s="30" t="s">
        <v>53</v>
      </c>
      <c r="F87" s="30" t="s">
        <v>54</v>
      </c>
      <c r="G87" s="30">
        <v>40</v>
      </c>
      <c r="H87" s="58">
        <v>0.7</v>
      </c>
      <c r="I87" s="48">
        <f>Tabella1[[#This Row],[€/Pz]]*Tabella1[[#This Row],[Q.ta]]</f>
        <v>28</v>
      </c>
      <c r="J87" s="30" t="s">
        <v>206</v>
      </c>
      <c r="K87" s="42" t="s">
        <v>74</v>
      </c>
      <c r="L87" s="92" t="s">
        <v>248</v>
      </c>
      <c r="M87" s="94"/>
      <c r="N87" s="94" t="s">
        <v>266</v>
      </c>
    </row>
    <row r="88" spans="1:14" s="23" customFormat="1" ht="15" thickBot="1" x14ac:dyDescent="0.35">
      <c r="A88" s="24"/>
      <c r="B88" s="121"/>
      <c r="C88" s="7" t="s">
        <v>51</v>
      </c>
      <c r="D88" s="3" t="s">
        <v>55</v>
      </c>
      <c r="E88" s="3" t="s">
        <v>56</v>
      </c>
      <c r="F88" s="3" t="s">
        <v>57</v>
      </c>
      <c r="G88" s="3">
        <v>40</v>
      </c>
      <c r="H88" s="44">
        <v>0.24199999999999999</v>
      </c>
      <c r="I88" s="48">
        <f>Tabella1[[#This Row],[€/Pz]]*Tabella1[[#This Row],[Q.ta]]</f>
        <v>9.68</v>
      </c>
      <c r="J88" s="3" t="s">
        <v>206</v>
      </c>
      <c r="K88" s="66" t="s">
        <v>73</v>
      </c>
      <c r="L88" s="101" t="s">
        <v>265</v>
      </c>
      <c r="M88" s="94" t="s">
        <v>269</v>
      </c>
      <c r="N88" s="94" t="s">
        <v>257</v>
      </c>
    </row>
    <row r="89" spans="1:14" s="23" customFormat="1" ht="15" thickBot="1" x14ac:dyDescent="0.35">
      <c r="A89" s="24"/>
      <c r="B89" s="121"/>
      <c r="C89" s="7" t="s">
        <v>51</v>
      </c>
      <c r="D89" s="3" t="s">
        <v>58</v>
      </c>
      <c r="E89" s="3" t="s">
        <v>59</v>
      </c>
      <c r="F89" s="3" t="s">
        <v>60</v>
      </c>
      <c r="G89" s="3">
        <v>100</v>
      </c>
      <c r="H89" s="44">
        <v>0.23599999999999999</v>
      </c>
      <c r="I89" s="48">
        <f>Tabella1[[#This Row],[€/Pz]]*Tabella1[[#This Row],[Q.ta]]</f>
        <v>23.599999999999998</v>
      </c>
      <c r="J89" s="3" t="s">
        <v>206</v>
      </c>
      <c r="K89" s="66" t="s">
        <v>73</v>
      </c>
      <c r="L89" s="92" t="s">
        <v>248</v>
      </c>
      <c r="M89" s="94"/>
      <c r="N89" s="94"/>
    </row>
    <row r="90" spans="1:14" s="23" customFormat="1" ht="29.4" thickBot="1" x14ac:dyDescent="0.35">
      <c r="A90" s="24"/>
      <c r="B90" s="122"/>
      <c r="C90" s="28" t="s">
        <v>244</v>
      </c>
      <c r="D90" s="3" t="s">
        <v>230</v>
      </c>
      <c r="E90" s="3" t="s">
        <v>231</v>
      </c>
      <c r="F90" s="3" t="s">
        <v>232</v>
      </c>
      <c r="G90" s="3">
        <v>2</v>
      </c>
      <c r="H90" s="44">
        <v>15.32</v>
      </c>
      <c r="I90" s="48">
        <f>Tabella1[[#This Row],[€/Pz]]*Tabella1[[#This Row],[Q.ta]]</f>
        <v>30.64</v>
      </c>
      <c r="J90" s="3" t="s">
        <v>206</v>
      </c>
      <c r="K90" s="66" t="s">
        <v>73</v>
      </c>
      <c r="L90" s="97" t="s">
        <v>248</v>
      </c>
      <c r="M90" s="94"/>
      <c r="N90" s="94"/>
    </row>
    <row r="91" spans="1:14" s="23" customFormat="1" ht="29.4" thickBot="1" x14ac:dyDescent="0.35">
      <c r="A91" s="24"/>
      <c r="B91" s="122"/>
      <c r="C91" s="28" t="s">
        <v>244</v>
      </c>
      <c r="D91" s="33" t="s">
        <v>263</v>
      </c>
      <c r="E91" s="33" t="s">
        <v>262</v>
      </c>
      <c r="F91" s="33" t="s">
        <v>233</v>
      </c>
      <c r="G91" s="33">
        <v>2</v>
      </c>
      <c r="H91" s="52">
        <v>11.6</v>
      </c>
      <c r="I91" s="76">
        <f>Tabella1[[#This Row],[€/Pz]]*Tabella1[[#This Row],[Q.ta]]</f>
        <v>23.2</v>
      </c>
      <c r="J91" s="3" t="s">
        <v>206</v>
      </c>
      <c r="K91" s="100" t="s">
        <v>260</v>
      </c>
      <c r="L91" s="101" t="s">
        <v>265</v>
      </c>
      <c r="M91" s="99" t="s">
        <v>264</v>
      </c>
      <c r="N91" s="99"/>
    </row>
    <row r="92" spans="1:14" s="23" customFormat="1" ht="43.8" thickBot="1" x14ac:dyDescent="0.35">
      <c r="A92" s="24"/>
      <c r="B92" s="123"/>
      <c r="C92" s="28" t="s">
        <v>244</v>
      </c>
      <c r="D92" s="33" t="s">
        <v>234</v>
      </c>
      <c r="E92" s="33" t="s">
        <v>250</v>
      </c>
      <c r="F92" s="33" t="s">
        <v>233</v>
      </c>
      <c r="G92" s="33">
        <v>80</v>
      </c>
      <c r="H92" s="52">
        <v>-0.25700000000000001</v>
      </c>
      <c r="I92" s="76">
        <f>Tabella1[[#This Row],[€/Pz]]*Tabella1[[#This Row],[Q.ta]]</f>
        <v>-20.560000000000002</v>
      </c>
      <c r="J92" s="3" t="s">
        <v>206</v>
      </c>
      <c r="K92" s="66" t="s">
        <v>73</v>
      </c>
      <c r="L92" s="102" t="s">
        <v>268</v>
      </c>
      <c r="M92" s="98" t="s">
        <v>249</v>
      </c>
      <c r="N92" s="99" t="s">
        <v>259</v>
      </c>
    </row>
    <row r="93" spans="1:14" ht="36.6" customHeight="1" thickBot="1" x14ac:dyDescent="0.35">
      <c r="A93" s="88"/>
      <c r="B93" s="118"/>
      <c r="C93" s="118"/>
      <c r="D93" s="118"/>
      <c r="E93" s="118"/>
      <c r="F93" s="118"/>
      <c r="G93" s="119"/>
      <c r="H93" s="89" t="s">
        <v>212</v>
      </c>
      <c r="I93" s="74">
        <f>SUM(I2:I92)</f>
        <v>4102.3999999999987</v>
      </c>
      <c r="J93" s="115"/>
      <c r="K93" s="116"/>
      <c r="L93" s="117"/>
    </row>
  </sheetData>
  <mergeCells count="15">
    <mergeCell ref="J93:L93"/>
    <mergeCell ref="B93:G93"/>
    <mergeCell ref="B87:B92"/>
    <mergeCell ref="B76:B77"/>
    <mergeCell ref="B79:B85"/>
    <mergeCell ref="B69:B75"/>
    <mergeCell ref="B60:B68"/>
    <mergeCell ref="B57:B59"/>
    <mergeCell ref="B45:B55"/>
    <mergeCell ref="B33:B44"/>
    <mergeCell ref="B14:B23"/>
    <mergeCell ref="B27:B31"/>
    <mergeCell ref="B25:B26"/>
    <mergeCell ref="B2:B7"/>
    <mergeCell ref="B8:B13"/>
  </mergeCells>
  <phoneticPr fontId="4" type="noConversion"/>
  <hyperlinks>
    <hyperlink ref="K2" r:id="rId1"/>
    <hyperlink ref="K3" r:id="rId2"/>
    <hyperlink ref="K5" r:id="rId3"/>
    <hyperlink ref="K6" r:id="rId4"/>
    <hyperlink ref="K7" r:id="rId5"/>
    <hyperlink ref="K8" r:id="rId6"/>
    <hyperlink ref="K9" r:id="rId7"/>
    <hyperlink ref="K10" r:id="rId8"/>
    <hyperlink ref="K19" r:id="rId9"/>
    <hyperlink ref="K20" r:id="rId10"/>
    <hyperlink ref="K21" r:id="rId11"/>
    <hyperlink ref="K23" r:id="rId12"/>
    <hyperlink ref="K25" r:id="rId13"/>
    <hyperlink ref="K27" r:id="rId14"/>
    <hyperlink ref="K11" r:id="rId15"/>
    <hyperlink ref="K18" r:id="rId16"/>
    <hyperlink ref="K22" r:id="rId17"/>
    <hyperlink ref="K24" r:id="rId18"/>
    <hyperlink ref="K32" r:id="rId19"/>
    <hyperlink ref="K40" r:id="rId20"/>
    <hyperlink ref="K52" r:id="rId21"/>
    <hyperlink ref="K53" r:id="rId22"/>
    <hyperlink ref="K54" r:id="rId23"/>
    <hyperlink ref="K56" r:id="rId24"/>
    <hyperlink ref="K57" r:id="rId25"/>
    <hyperlink ref="K58" r:id="rId26"/>
    <hyperlink ref="K59" r:id="rId27"/>
    <hyperlink ref="K60" r:id="rId28"/>
    <hyperlink ref="K61" r:id="rId29"/>
    <hyperlink ref="K62" r:id="rId30"/>
    <hyperlink ref="K63" r:id="rId31"/>
    <hyperlink ref="K64" r:id="rId32"/>
    <hyperlink ref="K65" r:id="rId33"/>
    <hyperlink ref="K66" r:id="rId34"/>
    <hyperlink ref="K67" r:id="rId35"/>
    <hyperlink ref="K68" r:id="rId36"/>
    <hyperlink ref="K30" r:id="rId37"/>
    <hyperlink ref="K45" r:id="rId38"/>
    <hyperlink ref="K46" r:id="rId39"/>
    <hyperlink ref="K28" r:id="rId40"/>
    <hyperlink ref="K33" r:id="rId41"/>
    <hyperlink ref="K34" r:id="rId42"/>
    <hyperlink ref="K35" r:id="rId43"/>
    <hyperlink ref="K36" r:id="rId44"/>
    <hyperlink ref="K37" r:id="rId45"/>
    <hyperlink ref="K38" r:id="rId46"/>
    <hyperlink ref="K39" r:id="rId47"/>
    <hyperlink ref="K41" r:id="rId48"/>
    <hyperlink ref="K42" r:id="rId49"/>
    <hyperlink ref="K43" r:id="rId50"/>
    <hyperlink ref="K44" r:id="rId51"/>
    <hyperlink ref="K51" r:id="rId52"/>
    <hyperlink ref="K50" r:id="rId53"/>
    <hyperlink ref="K49" r:id="rId54"/>
    <hyperlink ref="K47" r:id="rId55"/>
    <hyperlink ref="K48" r:id="rId56"/>
    <hyperlink ref="K29" r:id="rId57"/>
    <hyperlink ref="K4" r:id="rId58"/>
    <hyperlink ref="K12" r:id="rId59"/>
    <hyperlink ref="K26" r:id="rId60"/>
    <hyperlink ref="K13" r:id="rId61"/>
    <hyperlink ref="K14" r:id="rId62"/>
    <hyperlink ref="K16" r:id="rId63"/>
    <hyperlink ref="K15" r:id="rId64"/>
    <hyperlink ref="K17" r:id="rId65"/>
    <hyperlink ref="K31" r:id="rId66"/>
    <hyperlink ref="K55" r:id="rId67"/>
    <hyperlink ref="K69" r:id="rId68"/>
    <hyperlink ref="K70" r:id="rId69"/>
    <hyperlink ref="K71" r:id="rId70"/>
    <hyperlink ref="K72" r:id="rId71"/>
    <hyperlink ref="K73" r:id="rId72"/>
    <hyperlink ref="K74" r:id="rId73"/>
    <hyperlink ref="K76" r:id="rId74"/>
    <hyperlink ref="K77" r:id="rId75"/>
    <hyperlink ref="K78" r:id="rId76"/>
    <hyperlink ref="K83" r:id="rId77"/>
    <hyperlink ref="K86" r:id="rId78"/>
    <hyperlink ref="K87" r:id="rId79"/>
    <hyperlink ref="K89" r:id="rId80"/>
    <hyperlink ref="K75" r:id="rId81"/>
    <hyperlink ref="K79" r:id="rId82"/>
    <hyperlink ref="K82" r:id="rId83"/>
    <hyperlink ref="K84" r:id="rId84"/>
    <hyperlink ref="K85" r:id="rId85"/>
    <hyperlink ref="K88" r:id="rId86"/>
    <hyperlink ref="K90" r:id="rId87"/>
    <hyperlink ref="K92" r:id="rId88"/>
    <hyperlink ref="K80" r:id="rId89"/>
    <hyperlink ref="K81" r:id="rId90"/>
    <hyperlink ref="K91" r:id="rId91"/>
  </hyperlinks>
  <pageMargins left="0.7" right="0.7" top="0.75" bottom="0.75" header="0.3" footer="0.3"/>
  <pageSetup paperSize="9" orientation="portrait" r:id="rId92"/>
  <tableParts count="1">
    <tablePart r:id="rId9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Electronic Components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Nitti</dc:creator>
  <cp:lastModifiedBy>Panetta</cp:lastModifiedBy>
  <dcterms:created xsi:type="dcterms:W3CDTF">2015-06-05T18:17:20Z</dcterms:created>
  <dcterms:modified xsi:type="dcterms:W3CDTF">2022-02-10T08:34:05Z</dcterms:modified>
</cp:coreProperties>
</file>